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-PC\Desktop\Дарина\Диана\Ремонт 2\"/>
    </mc:Choice>
  </mc:AlternateContent>
  <bookViews>
    <workbookView xWindow="0" yWindow="0" windowWidth="10680" windowHeight="9060" activeTab="4"/>
  </bookViews>
  <sheets>
    <sheet name="..._ССР" sheetId="5" r:id="rId1"/>
    <sheet name="ЛОК" sheetId="3" r:id="rId2"/>
    <sheet name="РЕСУРС" sheetId="4" r:id="rId3"/>
    <sheet name="10800_А0" sheetId="2" state="hidden" r:id="rId4"/>
    <sheet name="дефектная" sheetId="6" r:id="rId5"/>
  </sheets>
  <definedNames>
    <definedName name="_xlnm._FilterDatabase" localSheetId="4" hidden="1">дефектная!$D$1:$D$141</definedName>
    <definedName name="Excel_BuiltIn_Print_Titles_1" localSheetId="4">дефектная!$13:$13</definedName>
    <definedName name="Excel_BuiltIn_Print_Titles_1">ЛОК!$25:$25</definedName>
    <definedName name="_xlnm.Print_Titles" localSheetId="3">'10800_А0'!$18:$18</definedName>
    <definedName name="_xlnm.Print_Titles" localSheetId="1">ЛОК!$22:$22</definedName>
    <definedName name="_xlnm.Print_Titles" localSheetId="2">РЕСУРС!$15:$15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  <c r="G4" i="5"/>
  <c r="F31" i="5"/>
  <c r="D19" i="5"/>
  <c r="D20" i="5" s="1"/>
  <c r="H18" i="5"/>
  <c r="D23" i="5" l="1"/>
  <c r="H20" i="5"/>
  <c r="H19" i="5"/>
  <c r="D24" i="5" l="1"/>
  <c r="H23" i="5"/>
  <c r="H24" i="5" l="1"/>
  <c r="D25" i="5"/>
  <c r="D27" i="5" l="1"/>
  <c r="H27" i="5" s="1"/>
  <c r="D26" i="5"/>
  <c r="H26" i="5" s="1"/>
  <c r="H25" i="5"/>
  <c r="D28" i="5" l="1"/>
  <c r="D29" i="5" l="1"/>
  <c r="H28" i="5"/>
  <c r="D31" i="5" l="1"/>
  <c r="H29" i="5"/>
  <c r="G30" i="5" l="1"/>
  <c r="G31" i="5" l="1"/>
  <c r="H30" i="5"/>
  <c r="H31" i="5" s="1"/>
</calcChain>
</file>

<file path=xl/sharedStrings.xml><?xml version="1.0" encoding="utf-8"?>
<sst xmlns="http://schemas.openxmlformats.org/spreadsheetml/2006/main" count="6208" uniqueCount="1488">
  <si>
    <t>Наименование стройки -</t>
  </si>
  <si>
    <t>КГУ "Общеобразовательная школа №14 имени Дм.Карбышева отдела образования города Рудного" Управления образования акимата Костанайской области.</t>
  </si>
  <si>
    <t>Наименование объекта -</t>
  </si>
  <si>
    <t>Объект номер -</t>
  </si>
  <si>
    <t>2-1</t>
  </si>
  <si>
    <r>
      <t xml:space="preserve">ЛОКАЛЬНАЯ   РЕСУРСНАЯ   СМЕТА  </t>
    </r>
    <r>
      <rPr>
        <sz val="12"/>
        <rFont val="Times New Roman Cyr"/>
        <family val="1"/>
        <charset val="204"/>
      </rPr>
      <t xml:space="preserve">  №  </t>
    </r>
  </si>
  <si>
    <t xml:space="preserve">на </t>
  </si>
  <si>
    <t>Оборудование занимаемых зданий и помещений с учетом доступности для маломобильных групп населения .</t>
  </si>
  <si>
    <t>Основание:</t>
  </si>
  <si>
    <t>Ведомость объемов работ.</t>
  </si>
  <si>
    <t>Сметная стоимость, тыс. тенге</t>
  </si>
  <si>
    <t>6588,389</t>
  </si>
  <si>
    <t>Сметная заработная плата, тыс. тенге</t>
  </si>
  <si>
    <t>2018,165</t>
  </si>
  <si>
    <t>Нормативная трудоемкость, тыс. чел-ч</t>
  </si>
  <si>
    <t>,421</t>
  </si>
  <si>
    <t>Составлена в текущих ценах на 2024 г.</t>
  </si>
  <si>
    <t>№ п.п.</t>
  </si>
  <si>
    <t>Шифр норм и   коды ресурсов</t>
  </si>
  <si>
    <t>Наименование работ и затрат</t>
  </si>
  <si>
    <t>Единица измерения</t>
  </si>
  <si>
    <t>Количество</t>
  </si>
  <si>
    <t>Стоимость, тенге</t>
  </si>
  <si>
    <t>на единицу измерения</t>
  </si>
  <si>
    <t>по проекту</t>
  </si>
  <si>
    <t>на.единицу измерения</t>
  </si>
  <si>
    <t>РАЗДЕЛ 1.Санузел</t>
  </si>
  <si>
    <t>Стены</t>
  </si>
  <si>
    <t>1</t>
  </si>
  <si>
    <r>
      <t xml:space="preserve">1213-0103-0105
</t>
    </r>
    <r>
      <rPr>
        <b/>
        <i/>
        <sz val="7.5"/>
        <rFont val="Times New Roman Cyr"/>
        <family val="1"/>
        <charset val="204"/>
      </rPr>
      <t xml:space="preserve">РСНБ РК 2022 Кзтр и Кэм=1,09 </t>
    </r>
  </si>
  <si>
    <t>Облицовка стен из плит керамических глазурованных. Разборка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</si>
  <si>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облицовки</t>
    </r>
  </si>
  <si>
    <t>1. 1</t>
  </si>
  <si>
    <t>009-0121</t>
  </si>
  <si>
    <t>Затраты труда рабочих (средний разряд работы 2,1). Работы по ремонту зданий и сооружений</t>
  </si>
  <si>
    <t>чел.-ч</t>
  </si>
  <si>
    <t>1. 2</t>
  </si>
  <si>
    <t>099-0100</t>
  </si>
  <si>
    <t>Затраты труда машинистов</t>
  </si>
  <si>
    <t>чел-ч</t>
  </si>
  <si>
    <t>Итого оплата труда:</t>
  </si>
  <si>
    <t>1. 3</t>
  </si>
  <si>
    <t>314-504-0501</t>
  </si>
  <si>
    <t>Подъемники мачтовые высотой подъема 50 м</t>
  </si>
  <si>
    <t>маш.-ч</t>
  </si>
  <si>
    <t>01-099-0100</t>
  </si>
  <si>
    <t>в т.ч. затраты труда машинистов, экипаж 1 чел.</t>
  </si>
  <si>
    <t>1. 4</t>
  </si>
  <si>
    <t>315-102-0102</t>
  </si>
  <si>
    <r>
      <t>Компрессоры передвижные с двигателем внутреннего сгорания давлением до 686 кПа (7 атм), производительность 5 м</t>
    </r>
    <r>
      <rPr>
        <vertAlign val="superscript"/>
        <sz val="9"/>
        <color indexed="18"/>
        <rFont val="Times New Roman Cyr"/>
        <charset val="204"/>
      </rPr>
      <t>3</t>
    </r>
    <r>
      <rPr>
        <sz val="9"/>
        <color indexed="18"/>
        <rFont val="Times New Roman Cyr"/>
        <charset val="204"/>
      </rPr>
      <t>/мин</t>
    </r>
  </si>
  <si>
    <t>1. 5</t>
  </si>
  <si>
    <t>343-401-0201</t>
  </si>
  <si>
    <t>Молотки отбойные пневматические при работе от передвижных компрессорных станций</t>
  </si>
  <si>
    <t>в т.ч. затраты труда машинистов, экипаж 0 чел.</t>
  </si>
  <si>
    <t>--</t>
  </si>
  <si>
    <t>Итого эксплуатация машин:</t>
  </si>
  <si>
    <t>1. 6</t>
  </si>
  <si>
    <t>261-107-0831</t>
  </si>
  <si>
    <t>Мусор строительный</t>
  </si>
  <si>
    <t>т</t>
  </si>
  <si>
    <t>Итого материалов:</t>
  </si>
  <si>
    <t>2</t>
  </si>
  <si>
    <r>
      <t xml:space="preserve">1205-0101-0301
</t>
    </r>
    <r>
      <rPr>
        <b/>
        <i/>
        <sz val="7.5"/>
        <rFont val="Times New Roman Cyr"/>
        <family val="1"/>
        <charset val="204"/>
      </rPr>
      <t xml:space="preserve">РСНБ РК 2022 Кзтр и Кэм=1,09 </t>
    </r>
  </si>
  <si>
    <t>Перегородки кирпичные. Разборка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</si>
  <si>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перегородок</t>
    </r>
  </si>
  <si>
    <t>2. 1</t>
  </si>
  <si>
    <t>009-0130</t>
  </si>
  <si>
    <t>Затраты труда рабочих (средний разряд работы 3). Работы по ремонту зданий и сооружений</t>
  </si>
  <si>
    <t>2. 2</t>
  </si>
  <si>
    <t>2. 3</t>
  </si>
  <si>
    <t>2. 4</t>
  </si>
  <si>
    <t>2. 5</t>
  </si>
  <si>
    <t>3</t>
  </si>
  <si>
    <r>
      <t xml:space="preserve">1211-0101-0109
</t>
    </r>
    <r>
      <rPr>
        <b/>
        <i/>
        <sz val="7.5"/>
        <rFont val="Times New Roman Cyr"/>
        <family val="1"/>
        <charset val="204"/>
      </rPr>
      <t>РСНБ РК 2022 Кзтр и Кэм=1,09 Изм. и доп. вып. 27</t>
    </r>
  </si>
  <si>
    <t>Штукатурка стен внутри здания. Выравнивание сплошное (двуслойная штукатурка) сухой растворной смесью толщиной до 10 мм для последующей окраски или оклейки обоями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</si>
  <si>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</si>
  <si>
    <t>3. 1</t>
  </si>
  <si>
    <t>009-0141</t>
  </si>
  <si>
    <t>Затраты труда рабочих (средний разряд работы 4,1). Работы по ремонту зданий и сооружений</t>
  </si>
  <si>
    <t>3. 2</t>
  </si>
  <si>
    <t>3. 3</t>
  </si>
  <si>
    <t>3. 4</t>
  </si>
  <si>
    <t>217-603-0104</t>
  </si>
  <si>
    <t>Вода техническая</t>
  </si>
  <si>
    <r>
      <t>м</t>
    </r>
    <r>
      <rPr>
        <vertAlign val="superscript"/>
        <sz val="9"/>
        <color indexed="18"/>
        <rFont val="Times New Roman Cyr"/>
        <charset val="204"/>
      </rPr>
      <t>3</t>
    </r>
  </si>
  <si>
    <t>3. 5</t>
  </si>
  <si>
    <t>236-101-0116</t>
  </si>
  <si>
    <t>Грунтовка водно-дисперсионная акриловая глубокого проникновения для внутренних и наружных работ СТ РК ГОСТ Р 52020-2007</t>
  </si>
  <si>
    <t>кг</t>
  </si>
  <si>
    <t>3. 6</t>
  </si>
  <si>
    <t>232-503-0103</t>
  </si>
  <si>
    <t>Смесь сухая - гипсовая штукатурка СТ РК 1168-2006</t>
  </si>
  <si>
    <t>4</t>
  </si>
  <si>
    <r>
      <t xml:space="preserve">1115-0405-0105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</si>
  <si>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Стены, подготовленные под окраску. Окраска поливинилацетатными водоэмульсионными составами улучшенная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</si>
  <si>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окрашиваемой поверхности</t>
    </r>
  </si>
  <si>
    <t>4. 1</t>
  </si>
  <si>
    <t>003-0134</t>
  </si>
  <si>
    <t>Затраты труда рабочих (средний разряд работы 3,4). Работы отделочные и изоляционные</t>
  </si>
  <si>
    <t>4. 2</t>
  </si>
  <si>
    <t>4. 3</t>
  </si>
  <si>
    <t>4. 4</t>
  </si>
  <si>
    <t>331-101-0101</t>
  </si>
  <si>
    <t>Автомобили бортовые грузоподъёмностью до 5 т</t>
  </si>
  <si>
    <t>4. 5</t>
  </si>
  <si>
    <t>236-202-0301</t>
  </si>
  <si>
    <t>Краска водоэмульсионная СТ РК ГОСТ Р 52020-2007</t>
  </si>
  <si>
    <t>4. 6</t>
  </si>
  <si>
    <t>261-201-0342</t>
  </si>
  <si>
    <t>Шпатлевка клеевая ГОСТ 10277-90</t>
  </si>
  <si>
    <t>4. 7</t>
  </si>
  <si>
    <t>218-103-0201</t>
  </si>
  <si>
    <t>Ветошь</t>
  </si>
  <si>
    <t>4. 8</t>
  </si>
  <si>
    <t>218-103-0203</t>
  </si>
  <si>
    <t>Бумага шлифовальная двухслойная с зернистостью 40/25 ГОСТ 13344-79</t>
  </si>
  <si>
    <r>
      <t>м</t>
    </r>
    <r>
      <rPr>
        <vertAlign val="superscript"/>
        <sz val="9"/>
        <color indexed="18"/>
        <rFont val="Times New Roman Cyr"/>
        <charset val="204"/>
      </rPr>
      <t>2</t>
    </r>
  </si>
  <si>
    <t>5</t>
  </si>
  <si>
    <r>
      <t xml:space="preserve">1115-0107-0105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</si>
  <si>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Стены. Облицовка керамическими плитками на клее из сухих смесей по готовому основанию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</si>
  <si>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поверхности облицовки</t>
    </r>
  </si>
  <si>
    <t>5. 1</t>
  </si>
  <si>
    <t>003-0133</t>
  </si>
  <si>
    <t>Затраты труда рабочих (средний разряд работы 3,3). Работы отделочные и изоляционные</t>
  </si>
  <si>
    <t>5. 2</t>
  </si>
  <si>
    <t>5. 3</t>
  </si>
  <si>
    <t>5. 4</t>
  </si>
  <si>
    <t>314-102-0101</t>
  </si>
  <si>
    <t>Краны на автомобильном ходу максимальной грузоподъёмностью 10 т</t>
  </si>
  <si>
    <t>5. 5</t>
  </si>
  <si>
    <t>5. 6</t>
  </si>
  <si>
    <t>313-401-0302</t>
  </si>
  <si>
    <t>Электромиксер строительный ручной, мощность до 1400 Вт, число оборотов до 810 об/мин</t>
  </si>
  <si>
    <t>5. 7</t>
  </si>
  <si>
    <t>232-504-0101</t>
  </si>
  <si>
    <t>Смесь сухая для затирки швов плиток СТ РК 1168-2006 белая</t>
  </si>
  <si>
    <t>5. 8</t>
  </si>
  <si>
    <t>5. 9</t>
  </si>
  <si>
    <t>232-502-0101</t>
  </si>
  <si>
    <t>Смесь сухая клеевая СТ РК 1168-2006 базовая для плитки</t>
  </si>
  <si>
    <t>5.10</t>
  </si>
  <si>
    <t>5.11</t>
  </si>
  <si>
    <t>232-201-0101</t>
  </si>
  <si>
    <t>Плитка керамическая глазурованная для внутренней облицовки стен, I сорта ГОСТ 6141-91 гладкая одноцветная</t>
  </si>
  <si>
    <t>5.12</t>
  </si>
  <si>
    <t>Полы</t>
  </si>
  <si>
    <t>6</t>
  </si>
  <si>
    <r>
      <t xml:space="preserve">1111-0101-1101
</t>
    </r>
    <r>
      <rPr>
        <b/>
        <i/>
        <sz val="7.5"/>
        <rFont val="Times New Roman Cyr"/>
        <family val="1"/>
        <charset val="204"/>
      </rPr>
      <t xml:space="preserve">РСНБ РК 2022 Кзтр и Кэм=1,06 </t>
    </r>
  </si>
  <si>
    <t>Стяжки цементные толщиной 20 мм. Устройство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</si>
  <si>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стяжки</t>
    </r>
  </si>
  <si>
    <t>6. 1</t>
  </si>
  <si>
    <t>003-0122</t>
  </si>
  <si>
    <t>Затраты труда рабочих (средний разряд работы 2,2). Работы отделочные и изоляционные</t>
  </si>
  <si>
    <t>6. 2</t>
  </si>
  <si>
    <t>6. 3</t>
  </si>
  <si>
    <t>6. 4</t>
  </si>
  <si>
    <t>212-401-0106</t>
  </si>
  <si>
    <t>Раствор кладочный цементный ГОСТ 28013-98 марки М150</t>
  </si>
  <si>
    <t>6. 5</t>
  </si>
  <si>
    <t>7</t>
  </si>
  <si>
    <r>
      <t xml:space="preserve">1111-0101-2707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</si>
  <si>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Покрытия из плит керамогранитных на клее из сухих смесей. Устройство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</si>
  <si>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покрытия</t>
    </r>
  </si>
  <si>
    <t>7. 1</t>
  </si>
  <si>
    <t>7. 2</t>
  </si>
  <si>
    <t>7. 3</t>
  </si>
  <si>
    <t>7. 4</t>
  </si>
  <si>
    <t>343-102-0301</t>
  </si>
  <si>
    <t>Электроплиткорез</t>
  </si>
  <si>
    <t>7. 5</t>
  </si>
  <si>
    <t>7. 6</t>
  </si>
  <si>
    <t>7. 7</t>
  </si>
  <si>
    <t>343-501-0101</t>
  </si>
  <si>
    <t>Пылесосы промышленные</t>
  </si>
  <si>
    <t>7. 8</t>
  </si>
  <si>
    <t>313-401-0301</t>
  </si>
  <si>
    <t>Смесители проточные передвижные для сухих смесей, 25-80 л/мин</t>
  </si>
  <si>
    <t>7. 9</t>
  </si>
  <si>
    <t>7.10</t>
  </si>
  <si>
    <t>232-502-0102</t>
  </si>
  <si>
    <t>Смесь сухая клеевая СТ РК 1168-2006 усиленная для плитки</t>
  </si>
  <si>
    <t>7.11</t>
  </si>
  <si>
    <t>232-504-0102</t>
  </si>
  <si>
    <t>Смесь сухая для затирки швов плиток СТ РК 1168-2006 серая</t>
  </si>
  <si>
    <t>7.12</t>
  </si>
  <si>
    <t>7.13</t>
  </si>
  <si>
    <t>231-302-0103</t>
  </si>
  <si>
    <t>Плитка керамогранитная СТ РК 1954-2017 матовая размерами 600х600х10мм</t>
  </si>
  <si>
    <t>7.14</t>
  </si>
  <si>
    <t>Потолок</t>
  </si>
  <si>
    <t>8</t>
  </si>
  <si>
    <r>
      <t xml:space="preserve">1212-0104-0302
</t>
    </r>
    <r>
      <rPr>
        <b/>
        <i/>
        <sz val="7.5"/>
        <rFont val="Times New Roman Cyr"/>
        <family val="1"/>
        <charset val="204"/>
      </rPr>
      <t>РСНБ РК 2022 Кзтр и Кэм=1,09 Изм. и доп. вып. 31</t>
    </r>
  </si>
  <si>
    <t>Поверхности потолков внутренних помещений, окрашенные. Очистка</t>
  </si>
  <si>
    <t>8. 1</t>
  </si>
  <si>
    <t>009-0122</t>
  </si>
  <si>
    <t>Затраты труда рабочих (средний разряд работы 2,2). Работы по ремонту зданий и сооружений</t>
  </si>
  <si>
    <t>8. 2</t>
  </si>
  <si>
    <t>8. 3</t>
  </si>
  <si>
    <t>8. 4</t>
  </si>
  <si>
    <t>217-701-0305</t>
  </si>
  <si>
    <t>Мыло твердое хозяйственное 72 %</t>
  </si>
  <si>
    <t>шт.</t>
  </si>
  <si>
    <t>9</t>
  </si>
  <si>
    <r>
      <t xml:space="preserve">1211-0101-0106
</t>
    </r>
    <r>
      <rPr>
        <b/>
        <i/>
        <sz val="7.5"/>
        <rFont val="Times New Roman Cyr"/>
        <family val="1"/>
        <charset val="204"/>
      </rPr>
      <t xml:space="preserve">РСНБ РК 2022 Кзтр и Кэм=1,09 </t>
    </r>
  </si>
  <si>
    <t>Штукатурка потолков. Сплошное выравнивание сухими смесями на гипсовой основе до 5 мм</t>
  </si>
  <si>
    <t>9. 1</t>
  </si>
  <si>
    <t>009-0127</t>
  </si>
  <si>
    <t>Затраты труда рабочих (средний разряд работы 2,7). Работы по ремонту зданий и сооружений</t>
  </si>
  <si>
    <t>9. 2</t>
  </si>
  <si>
    <t>9. 3</t>
  </si>
  <si>
    <t>9. 4</t>
  </si>
  <si>
    <t>232-501-0101</t>
  </si>
  <si>
    <t>Смесь сухая шпатлевочная на клеевой основе СТ РК 1168-2006</t>
  </si>
  <si>
    <t>9. 5</t>
  </si>
  <si>
    <t>10</t>
  </si>
  <si>
    <r>
      <t xml:space="preserve">1115-0206-0205
</t>
    </r>
    <r>
      <rPr>
        <b/>
        <i/>
        <sz val="7.5"/>
        <rFont val="Times New Roman Cyr"/>
        <family val="1"/>
        <charset val="204"/>
      </rPr>
      <t xml:space="preserve">РСНБ РК 2022 Кзтр и Кэм=1,06 </t>
    </r>
  </si>
  <si>
    <t>Потолки. Отделка внутренних поверхностей за один раз (финишный слой). Сухими смесями на гипсовой основе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</si>
  <si>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отделываемой поверхности</t>
    </r>
  </si>
  <si>
    <t>10. 1</t>
  </si>
  <si>
    <t>003-0136</t>
  </si>
  <si>
    <t>Затраты труда рабочих (средний разряд работы 3,6). Работы отделочные и изоляционные</t>
  </si>
  <si>
    <t>10. 2</t>
  </si>
  <si>
    <t>10. 3</t>
  </si>
  <si>
    <t>10. 4</t>
  </si>
  <si>
    <t>10. 5</t>
  </si>
  <si>
    <t>10. 6</t>
  </si>
  <si>
    <t>10. 7</t>
  </si>
  <si>
    <t>261-201-0604</t>
  </si>
  <si>
    <t>Бумага шлифовальная ГОСТ 6456-82</t>
  </si>
  <si>
    <t>10. 8</t>
  </si>
  <si>
    <t>232-501-0301</t>
  </si>
  <si>
    <t>Смесь сухая шпатлевочная на гипсовой основе М25 СТ РК 1168-2006</t>
  </si>
  <si>
    <t>10. 9</t>
  </si>
  <si>
    <t>217-603-0103</t>
  </si>
  <si>
    <t>Вода питьевая ГОСТ 2874-82</t>
  </si>
  <si>
    <t>10.10</t>
  </si>
  <si>
    <t>11</t>
  </si>
  <si>
    <r>
      <t xml:space="preserve">1115-0405-0102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</si>
  <si>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Потолки, подготовленные под окраску. Окраска поливинилацетатными водоэмульсионными составами простая по штукатурке и сборным конструкциям на 2раза</t>
  </si>
  <si>
    <t>11. 1</t>
  </si>
  <si>
    <t>11. 2</t>
  </si>
  <si>
    <t>11. 3</t>
  </si>
  <si>
    <t>11. 4</t>
  </si>
  <si>
    <t>11. 5</t>
  </si>
  <si>
    <t>11. 6</t>
  </si>
  <si>
    <t>11. 7</t>
  </si>
  <si>
    <t>Проемы</t>
  </si>
  <si>
    <t>12</t>
  </si>
  <si>
    <r>
      <t xml:space="preserve">1146-0401-1103
</t>
    </r>
    <r>
      <rPr>
        <b/>
        <i/>
        <sz val="7.5"/>
        <rFont val="Times New Roman Cyr"/>
        <family val="1"/>
        <charset val="204"/>
      </rPr>
      <t xml:space="preserve">РСНБ РК 2022 Кзтр и Кэм=1,12 </t>
    </r>
  </si>
  <si>
    <t>Разборка деревянных заполнений дверных и воротных проемов</t>
  </si>
  <si>
    <t>12. 1</t>
  </si>
  <si>
    <t>006-0124</t>
  </si>
  <si>
    <t>Затраты труда рабочих (средний разряд работы 2,4). Специальные работы в грунтах, работы по устройству конструкций башенного и мачтового типа, промышленных печей и труб</t>
  </si>
  <si>
    <t>13</t>
  </si>
  <si>
    <r>
      <t xml:space="preserve">1146-0101-0402
</t>
    </r>
    <r>
      <rPr>
        <b/>
        <i/>
        <sz val="7.5"/>
        <rFont val="Times New Roman Cyr"/>
        <family val="1"/>
        <charset val="204"/>
      </rPr>
      <t>РСНБ РК 2022 Кзтр и Кэм=1,12 Изм. и доп. вып. 34</t>
    </r>
  </si>
  <si>
    <t>Элементы конструктивные стен кирпичных. Усиление стальными обоймами</t>
  </si>
  <si>
    <t>13. 1</t>
  </si>
  <si>
    <t>006-0141</t>
  </si>
  <si>
    <t>Затраты труда рабочих (средний разряд работы 4,1). Специальные работы в грунтах, работы по устройству конструкций башенного и мачтового типа, промышленных печей и труб</t>
  </si>
  <si>
    <t>13. 2</t>
  </si>
  <si>
    <t>13. 3</t>
  </si>
  <si>
    <t>343-302-0201</t>
  </si>
  <si>
    <t>Дрели электрические</t>
  </si>
  <si>
    <t>13. 4</t>
  </si>
  <si>
    <t>315-103-0501</t>
  </si>
  <si>
    <t>Установки постоянного тока для ручной дуговой сварки</t>
  </si>
  <si>
    <t>13. 5</t>
  </si>
  <si>
    <t>13. 6</t>
  </si>
  <si>
    <t>13. 7</t>
  </si>
  <si>
    <t>315-202-0501</t>
  </si>
  <si>
    <t>Аппарат для газовой сварки и резки</t>
  </si>
  <si>
    <t>13. 8</t>
  </si>
  <si>
    <t>212-402-0103</t>
  </si>
  <si>
    <t>Раствор отделочный ГОСТ 28013-98 тяжелый цементный 1:3</t>
  </si>
  <si>
    <t>13. 9</t>
  </si>
  <si>
    <t>217-101-0107</t>
  </si>
  <si>
    <t>Болт с гайкой и шайбой ГОСТ ISO 8992-2015 строительный</t>
  </si>
  <si>
    <t>13.10</t>
  </si>
  <si>
    <t>217-605-0101</t>
  </si>
  <si>
    <t>Кислород технический газообразный ГОСТ 5583-78</t>
  </si>
  <si>
    <t>13.11</t>
  </si>
  <si>
    <t>217-605-0104</t>
  </si>
  <si>
    <t>Пропан-бутан, смесь техническая ГОСТ Р 52087-2018</t>
  </si>
  <si>
    <t>13.12</t>
  </si>
  <si>
    <t>217-301-0207</t>
  </si>
  <si>
    <t>Электрод типа Э38, Э42, Э46, Э50 ГОСТ 9467-75, марки АНО-6 диаметром 6 мм</t>
  </si>
  <si>
    <t>13.13</t>
  </si>
  <si>
    <t>214-208-0102</t>
  </si>
  <si>
    <t>Прокат сортовой стальной горячекатаный полосовой из углеродистой стали ГОСТ 535-2005 шириной от 28 до 70 мм, толщиной от 4 до 60 мм</t>
  </si>
  <si>
    <t>13.14</t>
  </si>
  <si>
    <t>214-201-0202</t>
  </si>
  <si>
    <t>Уголок стальной горячекатаный равнополочный из низколегированной стали ГОСТ 8509-93 ширина полки от 40 до 125 мм, толщиной от 3 до 16 мм</t>
  </si>
  <si>
    <t>14</t>
  </si>
  <si>
    <r>
      <t xml:space="preserve">1110-0501-0201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</si>
  <si>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дверные наружные и внутренние площадью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в каменных стенах. Установка блоков из ПВХ профилей</t>
    </r>
  </si>
  <si>
    <t>14. 1</t>
  </si>
  <si>
    <t>002-0133</t>
  </si>
  <si>
    <t>Затраты труда рабочих (средний разряд работы 3,3). Работы по устройству несущих и ограждающих конструкций</t>
  </si>
  <si>
    <t>14. 2</t>
  </si>
  <si>
    <t>14. 3</t>
  </si>
  <si>
    <t>14. 4</t>
  </si>
  <si>
    <t>343-302-0301</t>
  </si>
  <si>
    <t>Шуруповерты строительно-монтажные</t>
  </si>
  <si>
    <t>14. 5</t>
  </si>
  <si>
    <t>14. 6</t>
  </si>
  <si>
    <t>343-302-0101</t>
  </si>
  <si>
    <t>Перфоратор электрический</t>
  </si>
  <si>
    <t>14. 7</t>
  </si>
  <si>
    <t>223-503-0502</t>
  </si>
  <si>
    <t>Лента бутиловая диффузионная</t>
  </si>
  <si>
    <t>м</t>
  </si>
  <si>
    <t>14. 8</t>
  </si>
  <si>
    <t>223-503-0503</t>
  </si>
  <si>
    <t>Лента ПСУЛ</t>
  </si>
  <si>
    <t>14. 9</t>
  </si>
  <si>
    <t>223-503-0504</t>
  </si>
  <si>
    <t>Лента бутиловая</t>
  </si>
  <si>
    <t>14.10</t>
  </si>
  <si>
    <t>235-202-0118</t>
  </si>
  <si>
    <t>Герметик ГОСТ 25621-83 полиуретановый однокомпонентный 750 мл(монтажная пена)</t>
  </si>
  <si>
    <t>15</t>
  </si>
  <si>
    <t>СТПрайс</t>
  </si>
  <si>
    <t>Блок дверной внутренний из ПВХ профилей глухой, с заполнением панелями или другими непрозрачными материалами ГОСТ 30970-2014 ДПВ 21-12,однопольный /ширина 120мм/</t>
  </si>
  <si>
    <t>шт</t>
  </si>
  <si>
    <t>16</t>
  </si>
  <si>
    <t>Навес дверной для ПВХ дверей</t>
  </si>
  <si>
    <t>17</t>
  </si>
  <si>
    <t>Ручка-поручень (2шт комплект)</t>
  </si>
  <si>
    <t>комплект</t>
  </si>
  <si>
    <t>18</t>
  </si>
  <si>
    <r>
      <t xml:space="preserve">223-502-0304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</si>
  <si>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Замок ГОСТ 5089-2011 цилиндровый врезной с защелкой, управляемой ручками и от ключа ЗВ7</t>
  </si>
  <si>
    <t>Прочие работы</t>
  </si>
  <si>
    <t>19</t>
  </si>
  <si>
    <r>
      <t xml:space="preserve">1117-0201-0104
</t>
    </r>
    <r>
      <rPr>
        <b/>
        <i/>
        <sz val="7.5"/>
        <rFont val="Times New Roman Cyr"/>
        <family val="1"/>
        <charset val="204"/>
      </rPr>
      <t xml:space="preserve">РСНБ РК 2022 Кзтр и Кэм=1,06 </t>
    </r>
  </si>
  <si>
    <t>Гарнитура туалетная: вешалки, подстаканники, поручни для ванн и тому подобное. Установка</t>
  </si>
  <si>
    <t>19. 1</t>
  </si>
  <si>
    <t>004-0140</t>
  </si>
  <si>
    <t>Затраты труда рабочих (средний разряд работы 4). Работы по устройству внутренних и наружных инженерных систем</t>
  </si>
  <si>
    <t>19. 2</t>
  </si>
  <si>
    <t>19. 3</t>
  </si>
  <si>
    <t>217-105-0102</t>
  </si>
  <si>
    <t>Дюбель полипропиленовый универсальный с шурупами</t>
  </si>
  <si>
    <t>19. 4</t>
  </si>
  <si>
    <t>261-301-0508</t>
  </si>
  <si>
    <t>Гарнитура туалетная</t>
  </si>
  <si>
    <t>19. 5</t>
  </si>
  <si>
    <t>214-405-0201</t>
  </si>
  <si>
    <t>Поковки из квадратных заготовок</t>
  </si>
  <si>
    <t>20</t>
  </si>
  <si>
    <t>СТ Прайс</t>
  </si>
  <si>
    <t>Поручень откидной HS-018B 600 мм (30-50 миллиметров)</t>
  </si>
  <si>
    <t>Электрооборудование</t>
  </si>
  <si>
    <t>21</t>
  </si>
  <si>
    <r>
      <t xml:space="preserve">1217-0101-0701
</t>
    </r>
    <r>
      <rPr>
        <b/>
        <i/>
        <sz val="7.5"/>
        <rFont val="Times New Roman Cyr"/>
        <family val="1"/>
        <charset val="204"/>
      </rPr>
      <t xml:space="preserve">РСНБ РК 2022 Кзтр и Кэм=1,09 </t>
    </r>
  </si>
  <si>
    <t>Выключатели. Демонтаж</t>
  </si>
  <si>
    <t>21. 1</t>
  </si>
  <si>
    <t>009-0120</t>
  </si>
  <si>
    <t>Затраты труда рабочих (средний разряд работы 2). Работы по ремонту зданий и сооружений</t>
  </si>
  <si>
    <t>22</t>
  </si>
  <si>
    <r>
      <t xml:space="preserve">1121-0202-0201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</si>
  <si>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Выключатели одноклавишные и двухклавишные. Установка</t>
  </si>
  <si>
    <t>22. 1</t>
  </si>
  <si>
    <t>004-0133</t>
  </si>
  <si>
    <t>Затраты труда рабочих (средний разряд работы 3,3). Работы по устройству внутренних и наружных инженерных систем</t>
  </si>
  <si>
    <t>22. 2</t>
  </si>
  <si>
    <t>22. 3</t>
  </si>
  <si>
    <t>216-103-0101</t>
  </si>
  <si>
    <t>Гипсовое вяжущее ГОСТ 125-2018 марки Г-3</t>
  </si>
  <si>
    <t>22. 4</t>
  </si>
  <si>
    <t>261-303-0102</t>
  </si>
  <si>
    <t>Коробки монтажные установочные для твердых стен модели КМ40001, диаметром 63 мм, глубиной 40 мм</t>
  </si>
  <si>
    <t>22. 5</t>
  </si>
  <si>
    <t>247-216-1101</t>
  </si>
  <si>
    <t>Изолента прорезиненная на ХБ основе</t>
  </si>
  <si>
    <t>23</t>
  </si>
  <si>
    <r>
      <t xml:space="preserve">247-212-0104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</si>
  <si>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Выключатель скрытой проводки ГОСТ 30850.2.1-2002 Одноклавишный, до 250 В, от 4 А до 10 А, IP20</t>
  </si>
  <si>
    <t>24</t>
  </si>
  <si>
    <r>
      <t xml:space="preserve">1121-0202-0101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</si>
  <si>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Провода установочные. Прокладка под штукатурку по стенам или в готовых бороздах</t>
  </si>
  <si>
    <t>24. 1</t>
  </si>
  <si>
    <t>004-0135</t>
  </si>
  <si>
    <t>Затраты труда рабочих (средний разряд работы 3,5). Работы по устройству внутренних и наружных инженерных систем</t>
  </si>
  <si>
    <t>24. 2</t>
  </si>
  <si>
    <t>24. 3</t>
  </si>
  <si>
    <t>24. 4</t>
  </si>
  <si>
    <t>24. 5</t>
  </si>
  <si>
    <t>24. 6</t>
  </si>
  <si>
    <t>243-902-1401</t>
  </si>
  <si>
    <t>Соединительный изолирующий зажим СИЗ-2 сечение от 3 до 10 мм2</t>
  </si>
  <si>
    <t>100 шт.</t>
  </si>
  <si>
    <t>24. 7</t>
  </si>
  <si>
    <t>24. 8</t>
  </si>
  <si>
    <t>25</t>
  </si>
  <si>
    <r>
      <t xml:space="preserve">243-105-0503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</si>
  <si>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Кабель силовой число жил 3, напряжение 0,66 кВ ГОСТ 31996-2012, марки ВВГ 3х2,5 (ок)-0,66</t>
  </si>
  <si>
    <t>км</t>
  </si>
  <si>
    <t>26</t>
  </si>
  <si>
    <r>
      <t xml:space="preserve">1310-0701-0204
</t>
    </r>
    <r>
      <rPr>
        <b/>
        <i/>
        <sz val="7.5"/>
        <rFont val="Times New Roman Cyr"/>
        <family val="1"/>
        <charset val="204"/>
      </rPr>
      <t>РСНБ РК 2022 Кзтр и Кэм=1,09 прим</t>
    </r>
  </si>
  <si>
    <t>Аппарат (кнопка, ключ управления) управления и сигнализации. Монтаж</t>
  </si>
  <si>
    <t>26. 1</t>
  </si>
  <si>
    <t>007-0140</t>
  </si>
  <si>
    <t>Затраты труда рабочих (средний разряд работы 4). Работы по монтажу оборудования</t>
  </si>
  <si>
    <t>27</t>
  </si>
  <si>
    <t>Кнопка вызова помощи со шрифтом Брайля</t>
  </si>
  <si>
    <t>ИТОГО ПРЯМЫЕ ЗАТРАТЫ ПО РАЗДЕЛУ 1</t>
  </si>
  <si>
    <t>Тенге</t>
  </si>
  <si>
    <t>В том числе:</t>
  </si>
  <si>
    <t>Стоимость монтажных работ -</t>
  </si>
  <si>
    <t>Всего заработная плата -</t>
  </si>
  <si>
    <t>Стоимость материалов и конструкций -</t>
  </si>
  <si>
    <t>ВСЕГО, Стоимость монтажных работ -</t>
  </si>
  <si>
    <t>Нормативная трудоемкость -</t>
  </si>
  <si>
    <t>Сметная заработная плата -</t>
  </si>
  <si>
    <t>Стоимость общестроительных работ -</t>
  </si>
  <si>
    <t>Материалы -</t>
  </si>
  <si>
    <t>ВСЕГО, Стоимость общестроительных работ -</t>
  </si>
  <si>
    <t>Стоимость сантехнических работ -</t>
  </si>
  <si>
    <t>ВСЕГО, Стоимость сантехнических работ -</t>
  </si>
  <si>
    <t>ИТОГО ПО РАЗДЕЛУ 1</t>
  </si>
  <si>
    <t>РАЗДЕЛ 2.Коридор, входная группа, кабинет</t>
  </si>
  <si>
    <t>Коридор 1-й этаж</t>
  </si>
  <si>
    <t>28</t>
  </si>
  <si>
    <r>
      <t xml:space="preserve">1110-0501-0501
</t>
    </r>
    <r>
      <rPr>
        <b/>
        <i/>
        <sz val="7.5"/>
        <rFont val="Times New Roman Cyr"/>
        <family val="1"/>
        <charset val="204"/>
      </rPr>
      <t>РСНБ РК 2022 Кзтр и Кэм=1,12 Изм. и доп. вып. 28прим</t>
    </r>
  </si>
  <si>
    <t>Демонтаж витражных блоков из ПВХ, с дверным проемом</t>
  </si>
  <si>
    <t>28. 1</t>
  </si>
  <si>
    <t>002-0130</t>
  </si>
  <si>
    <t>Затраты труда рабочих (средний разряд работы 3). Работы по устройству несущих и ограждающих конструкций</t>
  </si>
  <si>
    <t>28. 2</t>
  </si>
  <si>
    <t>314-502-0301</t>
  </si>
  <si>
    <t>Лебедки электрические тяговым усилием до 5,79 кН (0,59 т)</t>
  </si>
  <si>
    <t>28. 3</t>
  </si>
  <si>
    <t>28. 4</t>
  </si>
  <si>
    <t>29</t>
  </si>
  <si>
    <t>29. 1</t>
  </si>
  <si>
    <t>29. 2</t>
  </si>
  <si>
    <t>29. 3</t>
  </si>
  <si>
    <t>29. 4</t>
  </si>
  <si>
    <t>29. 5</t>
  </si>
  <si>
    <t>29. 6</t>
  </si>
  <si>
    <t>30</t>
  </si>
  <si>
    <t>Стены, подготовленные под окраску. Окраска поливинилацетатными водоэмульсионными составами улучшенная по сборным конструкциям</t>
  </si>
  <si>
    <t>30. 1</t>
  </si>
  <si>
    <t>30. 2</t>
  </si>
  <si>
    <t>30. 3</t>
  </si>
  <si>
    <t>30. 4</t>
  </si>
  <si>
    <t>30. 5</t>
  </si>
  <si>
    <t>30. 6</t>
  </si>
  <si>
    <t>30. 7</t>
  </si>
  <si>
    <t>30. 8</t>
  </si>
  <si>
    <t>31</t>
  </si>
  <si>
    <t>31. 1</t>
  </si>
  <si>
    <t>31. 2</t>
  </si>
  <si>
    <t>31. 3</t>
  </si>
  <si>
    <t>31. 4</t>
  </si>
  <si>
    <t>31. 5</t>
  </si>
  <si>
    <t>31. 6</t>
  </si>
  <si>
    <t>31. 7</t>
  </si>
  <si>
    <t>31. 8</t>
  </si>
  <si>
    <t>31. 9</t>
  </si>
  <si>
    <t>31.10</t>
  </si>
  <si>
    <t>32</t>
  </si>
  <si>
    <t>32. 1</t>
  </si>
  <si>
    <t>32. 2</t>
  </si>
  <si>
    <t>32. 3</t>
  </si>
  <si>
    <t>32. 4</t>
  </si>
  <si>
    <t>32. 5</t>
  </si>
  <si>
    <t>32. 6</t>
  </si>
  <si>
    <t>32. 7</t>
  </si>
  <si>
    <t>33</t>
  </si>
  <si>
    <r>
      <t xml:space="preserve">1107-0519-0201
</t>
    </r>
    <r>
      <rPr>
        <b/>
        <i/>
        <sz val="7.5"/>
        <rFont val="Times New Roman Cyr"/>
        <family val="1"/>
        <charset val="204"/>
      </rPr>
      <t>РСНБ РК 2022 Кзтр и Кэм=1,12 прим</t>
    </r>
  </si>
  <si>
    <t>Поручни дополнительные настенные из нержавеющей стали. Установка на лестничные марши</t>
  </si>
  <si>
    <t>33. 1</t>
  </si>
  <si>
    <t>002-0135</t>
  </si>
  <si>
    <t>Затраты труда рабочих (средний разряд работы 3,5). Работы по устройству несущих и ограждающих конструкций</t>
  </si>
  <si>
    <t>33. 2</t>
  </si>
  <si>
    <t>33. 3</t>
  </si>
  <si>
    <t>343-202-0201</t>
  </si>
  <si>
    <t>Машины шлифовальные угловые</t>
  </si>
  <si>
    <t>33. 4</t>
  </si>
  <si>
    <t>33. 5</t>
  </si>
  <si>
    <t>33. 6</t>
  </si>
  <si>
    <t>33. 7</t>
  </si>
  <si>
    <t>241-105-0126</t>
  </si>
  <si>
    <t>Трубы стальные электросварные из коррозионно-стойкой стали марки 08Х18Н10Т ГОСТ 11068-81 размерами 38х1,5 мм</t>
  </si>
  <si>
    <t>33. 8</t>
  </si>
  <si>
    <t>217-105-0101</t>
  </si>
  <si>
    <t>Дюбель полипропиленовый универсальный</t>
  </si>
  <si>
    <t>33. 9</t>
  </si>
  <si>
    <t>261-105-0642</t>
  </si>
  <si>
    <t>Клей эпоксидный</t>
  </si>
  <si>
    <t>Гардероб</t>
  </si>
  <si>
    <t>34</t>
  </si>
  <si>
    <t>34. 1</t>
  </si>
  <si>
    <t>34. 2</t>
  </si>
  <si>
    <t>34. 3</t>
  </si>
  <si>
    <t>34. 4</t>
  </si>
  <si>
    <t>35</t>
  </si>
  <si>
    <r>
      <t xml:space="preserve">1110-0501-0102
</t>
    </r>
    <r>
      <rPr>
        <b/>
        <i/>
        <sz val="7.5"/>
        <rFont val="Times New Roman Cyr"/>
        <family val="1"/>
        <charset val="204"/>
      </rPr>
      <t>РСНБ РК 2022 Кзтр и Кэм=1,12 Изм. и доп. вып. 28прим</t>
    </r>
  </si>
  <si>
    <r>
      <t>Проемы площадью более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ПВХ профилей глухих</t>
    </r>
  </si>
  <si>
    <t>35. 1</t>
  </si>
  <si>
    <t>002-0132</t>
  </si>
  <si>
    <t>Затраты труда рабочих (средний разряд работы 3,2). Работы по устройству несущих и ограждающих конструкций</t>
  </si>
  <si>
    <t>35. 2</t>
  </si>
  <si>
    <t>35. 3</t>
  </si>
  <si>
    <t>35. 4</t>
  </si>
  <si>
    <t>35. 5</t>
  </si>
  <si>
    <t>35. 6</t>
  </si>
  <si>
    <t>35. 7</t>
  </si>
  <si>
    <t>35. 8</t>
  </si>
  <si>
    <t>35. 9</t>
  </si>
  <si>
    <t>35.10</t>
  </si>
  <si>
    <t>36</t>
  </si>
  <si>
    <r>
      <t xml:space="preserve">223-102-0301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</si>
  <si>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Блок из ПВХ профилей внутренний толщиной 60 мм глухим заполнением нижней части, с заполнением верхней части одинарным стеклом, не открывающийся: глухой</t>
  </si>
  <si>
    <t>37</t>
  </si>
  <si>
    <r>
      <t>Проемы дверные наружные и внутренние площадью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ПВХ профилей</t>
    </r>
  </si>
  <si>
    <t>37. 1</t>
  </si>
  <si>
    <t>37. 2</t>
  </si>
  <si>
    <t>37. 3</t>
  </si>
  <si>
    <t>37. 4</t>
  </si>
  <si>
    <t>37. 5</t>
  </si>
  <si>
    <t>37. 6</t>
  </si>
  <si>
    <t>37. 7</t>
  </si>
  <si>
    <t>37. 8</t>
  </si>
  <si>
    <t>37. 9</t>
  </si>
  <si>
    <t>37.10</t>
  </si>
  <si>
    <t>38</t>
  </si>
  <si>
    <r>
      <t xml:space="preserve">223-203-0303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</si>
  <si>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Блок дверной внутренний из ПВХ профилей комбинированный со светопрозрачным заполнением верхней части однокамерным стеклопакетом и глухим заполнением нижней части полотна ГОСТ 30970-2014 ДПВ 21-10, однопольный</t>
  </si>
  <si>
    <t>39</t>
  </si>
  <si>
    <t>40</t>
  </si>
  <si>
    <t>41</t>
  </si>
  <si>
    <t>Входная группа-вахта</t>
  </si>
  <si>
    <t>Стены, перегородки</t>
  </si>
  <si>
    <t>42</t>
  </si>
  <si>
    <r>
      <t xml:space="preserve">1110-0103-0302
</t>
    </r>
    <r>
      <rPr>
        <b/>
        <i/>
        <sz val="7.5"/>
        <rFont val="Times New Roman Cyr"/>
        <family val="1"/>
        <charset val="204"/>
      </rPr>
      <t>РСНБ РК 2022 Кзтр и Кэм=1,12 прим</t>
    </r>
  </si>
  <si>
    <t>Барьеры в гардеробных /вахтер/. Демонтаж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</si>
  <si>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барьеров</t>
    </r>
  </si>
  <si>
    <t>42. 1</t>
  </si>
  <si>
    <t>002-0128</t>
  </si>
  <si>
    <t>Затраты труда рабочих (средний разряд работы 2,8). Работы по устройству несущих и ограждающих конструкций</t>
  </si>
  <si>
    <t>42. 2</t>
  </si>
  <si>
    <t>42. 3</t>
  </si>
  <si>
    <t>343-102-0101</t>
  </si>
  <si>
    <t>Пила дисковая электрическая</t>
  </si>
  <si>
    <t>42. 4</t>
  </si>
  <si>
    <t>343-201-0101</t>
  </si>
  <si>
    <t>Рубанки электрические</t>
  </si>
  <si>
    <t>42. 5</t>
  </si>
  <si>
    <t>43</t>
  </si>
  <si>
    <r>
      <t xml:space="preserve">1110-0404-0201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25</t>
    </r>
  </si>
  <si>
    <t>Стены. Глухие. Демонтаж обшивки по одинарному металлическому каркасу, отнесенному от базовой стены, из ПН и ПС профилей одним слоем гипсокартонных листов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</si>
  <si>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стен</t>
    </r>
  </si>
  <si>
    <t>43. 1</t>
  </si>
  <si>
    <t>43. 2</t>
  </si>
  <si>
    <t>43. 3</t>
  </si>
  <si>
    <t>43. 4</t>
  </si>
  <si>
    <t>43. 5</t>
  </si>
  <si>
    <t>43. 6</t>
  </si>
  <si>
    <t>343-101-0101</t>
  </si>
  <si>
    <t>Ножницы электрические</t>
  </si>
  <si>
    <t>43. 7</t>
  </si>
  <si>
    <t>44</t>
  </si>
  <si>
    <t>44. 1</t>
  </si>
  <si>
    <t>44. 2</t>
  </si>
  <si>
    <t>44. 3</t>
  </si>
  <si>
    <t>44. 4</t>
  </si>
  <si>
    <t>44. 5</t>
  </si>
  <si>
    <t>45</t>
  </si>
  <si>
    <t>45. 1</t>
  </si>
  <si>
    <t>45. 2</t>
  </si>
  <si>
    <t>45. 3</t>
  </si>
  <si>
    <t>45. 4</t>
  </si>
  <si>
    <t>45. 5</t>
  </si>
  <si>
    <t>45. 6</t>
  </si>
  <si>
    <t>46</t>
  </si>
  <si>
    <t>46. 1</t>
  </si>
  <si>
    <t>46. 2</t>
  </si>
  <si>
    <t>46. 3</t>
  </si>
  <si>
    <t>46. 4</t>
  </si>
  <si>
    <t>46. 5</t>
  </si>
  <si>
    <t>46. 6</t>
  </si>
  <si>
    <t>46. 7</t>
  </si>
  <si>
    <t>46. 8</t>
  </si>
  <si>
    <t>47</t>
  </si>
  <si>
    <t>47. 1</t>
  </si>
  <si>
    <t>47. 2</t>
  </si>
  <si>
    <t>47. 3</t>
  </si>
  <si>
    <t>47. 4</t>
  </si>
  <si>
    <t>47. 5</t>
  </si>
  <si>
    <t>47. 6</t>
  </si>
  <si>
    <t>47. 7</t>
  </si>
  <si>
    <t>47. 8</t>
  </si>
  <si>
    <t>47. 9</t>
  </si>
  <si>
    <t>47.10</t>
  </si>
  <si>
    <t>48</t>
  </si>
  <si>
    <t>48. 1</t>
  </si>
  <si>
    <t>48. 2</t>
  </si>
  <si>
    <t>48. 3</t>
  </si>
  <si>
    <t>48. 4</t>
  </si>
  <si>
    <t>48. 5</t>
  </si>
  <si>
    <t>48. 6</t>
  </si>
  <si>
    <t>48. 7</t>
  </si>
  <si>
    <t>49</t>
  </si>
  <si>
    <t>49. 1</t>
  </si>
  <si>
    <t>49. 2</t>
  </si>
  <si>
    <t>49. 3</t>
  </si>
  <si>
    <t>49. 4</t>
  </si>
  <si>
    <t>50</t>
  </si>
  <si>
    <r>
      <t xml:space="preserve">1110-0501-0202
</t>
    </r>
    <r>
      <rPr>
        <b/>
        <i/>
        <sz val="7.5"/>
        <rFont val="Times New Roman Cyr"/>
        <family val="1"/>
        <charset val="204"/>
      </rPr>
      <t>РСНБ РК 2022 Кзтр и Кэм=1,12 Изм. и доп. вып. 28прим</t>
    </r>
  </si>
  <si>
    <r>
      <t>Проемы дверные наружные и внутренние площадью более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Демонтаж блоков из ПВХ профилей</t>
    </r>
  </si>
  <si>
    <t>50. 1</t>
  </si>
  <si>
    <t>50. 2</t>
  </si>
  <si>
    <t>50. 3</t>
  </si>
  <si>
    <t>50. 4</t>
  </si>
  <si>
    <t>50. 5</t>
  </si>
  <si>
    <t>50. 6</t>
  </si>
  <si>
    <t>51</t>
  </si>
  <si>
    <t>51. 1</t>
  </si>
  <si>
    <t>51. 2</t>
  </si>
  <si>
    <t>51. 3</t>
  </si>
  <si>
    <t>51. 4</t>
  </si>
  <si>
    <t>51. 5</t>
  </si>
  <si>
    <t>51. 6</t>
  </si>
  <si>
    <t>51. 7</t>
  </si>
  <si>
    <t>51. 8</t>
  </si>
  <si>
    <t>51. 9</t>
  </si>
  <si>
    <t>51.10</t>
  </si>
  <si>
    <t>52</t>
  </si>
  <si>
    <r>
      <t xml:space="preserve">223-102-0404
</t>
    </r>
    <r>
      <rPr>
        <b/>
        <i/>
        <sz val="7.5"/>
        <rFont val="Times New Roman Cyr"/>
        <family val="1"/>
        <charset val="204"/>
      </rPr>
      <t>РСНБ РК 2022 прим</t>
    </r>
  </si>
  <si>
    <t>Блок оконный из ПВХ профилей толщиной 70 мм одностворчатый одинарной конструкции ГОСТ 30674-99 со стеклопакетом двухкамерным, не открывающийся: глухой</t>
  </si>
  <si>
    <t>53</t>
  </si>
  <si>
    <r>
      <t xml:space="preserve">1110-0501-0202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</si>
  <si>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дверные наружные и внутренние площадью более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в каменных стенах. Установка блоков из ПВХ профилей</t>
    </r>
  </si>
  <si>
    <t>53. 1</t>
  </si>
  <si>
    <t>53. 2</t>
  </si>
  <si>
    <t>53. 3</t>
  </si>
  <si>
    <t>53. 4</t>
  </si>
  <si>
    <t>53. 5</t>
  </si>
  <si>
    <t>53. 6</t>
  </si>
  <si>
    <t>53. 7</t>
  </si>
  <si>
    <t>53. 8</t>
  </si>
  <si>
    <t>53. 9</t>
  </si>
  <si>
    <t>53.10</t>
  </si>
  <si>
    <t>54</t>
  </si>
  <si>
    <r>
      <t xml:space="preserve">223-203-0404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</si>
  <si>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Блок дверной наружный из ПВХ профилей остекленный , с заполнением однокамерным стеклопакетом ГОСТ 30970-2014 ДПН 21-13, двупольный</t>
  </si>
  <si>
    <t>55</t>
  </si>
  <si>
    <r>
      <t xml:space="preserve">223-203-0308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</si>
  <si>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Блок дверной внутренний из ПВХ профилей комбинированный со светопрозрачным заполнением верхней части однокамерным стеклопакетом и глухим заполнением нижней части полотна ГОСТ 30970-2014 ДПВ 24-19, двупольный</t>
  </si>
  <si>
    <t>56</t>
  </si>
  <si>
    <t>57</t>
  </si>
  <si>
    <t>58</t>
  </si>
  <si>
    <t>59</t>
  </si>
  <si>
    <r>
      <t xml:space="preserve">1111-0101-0201
</t>
    </r>
    <r>
      <rPr>
        <b/>
        <i/>
        <sz val="7.5"/>
        <rFont val="Times New Roman Cyr"/>
        <family val="1"/>
        <charset val="204"/>
      </rPr>
      <t xml:space="preserve">РСНБ РК 2022 Кзтр и Кэм=1,06 </t>
    </r>
  </si>
  <si>
    <t>Слои подстилающие песчаные. Устройство с уплотнением трамбовками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</si>
  <si>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  <r>
      <rPr>
        <b/>
        <sz val="10"/>
        <rFont val="Times New Roman Cyr"/>
        <family val="1"/>
        <charset val="204"/>
      </rPr>
      <t xml:space="preserve"> подстилающего слоя</t>
    </r>
  </si>
  <si>
    <t>59. 1</t>
  </si>
  <si>
    <t>003-0125</t>
  </si>
  <si>
    <t>Затраты труда рабочих (средний разряд работы 2,5). Работы отделочные и изоляционные</t>
  </si>
  <si>
    <t>59. 2</t>
  </si>
  <si>
    <t>59. 3</t>
  </si>
  <si>
    <t>314-503-0601</t>
  </si>
  <si>
    <t>Автопогрузчики, грузоподъёмность 5 т</t>
  </si>
  <si>
    <t>59. 4</t>
  </si>
  <si>
    <t>59. 5</t>
  </si>
  <si>
    <t>343-402-0101</t>
  </si>
  <si>
    <t>Трамбовки пневматические при работе от компрессора</t>
  </si>
  <si>
    <t>59. 6</t>
  </si>
  <si>
    <t>211-401-0101</t>
  </si>
  <si>
    <t>Песок ГОСТ 8736-2014 природный</t>
  </si>
  <si>
    <t>59. 7</t>
  </si>
  <si>
    <t>60</t>
  </si>
  <si>
    <t>60. 1</t>
  </si>
  <si>
    <t>60. 2</t>
  </si>
  <si>
    <t>60. 3</t>
  </si>
  <si>
    <t>60. 4</t>
  </si>
  <si>
    <t>60. 5</t>
  </si>
  <si>
    <t>61</t>
  </si>
  <si>
    <r>
      <t xml:space="preserve">1111-0101-1102
</t>
    </r>
    <r>
      <rPr>
        <b/>
        <i/>
        <sz val="7.5"/>
        <rFont val="Times New Roman Cyr"/>
        <family val="1"/>
        <charset val="204"/>
      </rPr>
      <t xml:space="preserve">РСНБ РК 2022 Кзтр и Кэм=1,06 </t>
    </r>
  </si>
  <si>
    <t>Стяжки цементные. Устройство. добавлять на каждые 5 мм (до 30мм)изменения толщины стяжки к норме 1111-0101-1101</t>
  </si>
  <si>
    <t>61. 1</t>
  </si>
  <si>
    <t>61. 2</t>
  </si>
  <si>
    <t>61. 3</t>
  </si>
  <si>
    <t>61. 4</t>
  </si>
  <si>
    <t>313-302-0202</t>
  </si>
  <si>
    <t>Вибратор поверхностный</t>
  </si>
  <si>
    <t>61. 5</t>
  </si>
  <si>
    <t>62</t>
  </si>
  <si>
    <t>62. 1</t>
  </si>
  <si>
    <t>62. 2</t>
  </si>
  <si>
    <t>62. 3</t>
  </si>
  <si>
    <t>62. 4</t>
  </si>
  <si>
    <t>62. 5</t>
  </si>
  <si>
    <t>62. 6</t>
  </si>
  <si>
    <t>62. 7</t>
  </si>
  <si>
    <t>62. 8</t>
  </si>
  <si>
    <t>62. 9</t>
  </si>
  <si>
    <t>62.10</t>
  </si>
  <si>
    <t>62.11</t>
  </si>
  <si>
    <t>62.12</t>
  </si>
  <si>
    <t>62.13</t>
  </si>
  <si>
    <t>62.14</t>
  </si>
  <si>
    <t>Кабинет</t>
  </si>
  <si>
    <t>63</t>
  </si>
  <si>
    <r>
      <t xml:space="preserve">1146-0302-0103
</t>
    </r>
    <r>
      <rPr>
        <b/>
        <i/>
        <sz val="7.5"/>
        <rFont val="Times New Roman Cyr"/>
        <family val="1"/>
        <charset val="204"/>
      </rPr>
      <t xml:space="preserve">РСНБ РК 2022 Кзтр и Кэм=1,12 </t>
    </r>
  </si>
  <si>
    <t>Проемы в конструкциях из кирпича. Пробивка</t>
  </si>
  <si>
    <r>
      <t>м</t>
    </r>
    <r>
      <rPr>
        <b/>
        <vertAlign val="superscript"/>
        <sz val="10"/>
        <rFont val="Times New Roman Cyr"/>
        <family val="1"/>
        <charset val="204"/>
      </rPr>
      <t>3</t>
    </r>
  </si>
  <si>
    <t>63. 1</t>
  </si>
  <si>
    <t>006-0134</t>
  </si>
  <si>
    <t>Затраты труда рабочих (средний разряд работы 3,4). Специальные работы в грунтах, работы по устройству конструкций башенного и мачтового типа, промышленных печей и труб</t>
  </si>
  <si>
    <t>63. 2</t>
  </si>
  <si>
    <t>63. 3</t>
  </si>
  <si>
    <t>63. 4</t>
  </si>
  <si>
    <t>64</t>
  </si>
  <si>
    <t>Элементы конструктивные стен кирпичных. Усиление, монтаж перемычек</t>
  </si>
  <si>
    <t>64. 1</t>
  </si>
  <si>
    <t>64. 2</t>
  </si>
  <si>
    <t>64. 3</t>
  </si>
  <si>
    <t>64. 4</t>
  </si>
  <si>
    <t>64. 5</t>
  </si>
  <si>
    <t>64. 6</t>
  </si>
  <si>
    <t>64. 7</t>
  </si>
  <si>
    <t>64. 8</t>
  </si>
  <si>
    <t>64. 9</t>
  </si>
  <si>
    <t>64.10</t>
  </si>
  <si>
    <t>64.11</t>
  </si>
  <si>
    <t>64.12</t>
  </si>
  <si>
    <t>64.13</t>
  </si>
  <si>
    <t>64.14</t>
  </si>
  <si>
    <t>65</t>
  </si>
  <si>
    <r>
      <t xml:space="preserve">1110-0107-0106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</si>
  <si>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дверные площадью до 3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во внутренних стенах и перегородках. Установка блоков на распорных дюбелях</t>
    </r>
  </si>
  <si>
    <t>65. 1</t>
  </si>
  <si>
    <t>65. 2</t>
  </si>
  <si>
    <t>65. 3</t>
  </si>
  <si>
    <t>65. 4</t>
  </si>
  <si>
    <t>65. 5</t>
  </si>
  <si>
    <t>65. 6</t>
  </si>
  <si>
    <t>65. 7</t>
  </si>
  <si>
    <t>65. 8</t>
  </si>
  <si>
    <t>343-204-0101</t>
  </si>
  <si>
    <t>Фреза столярная</t>
  </si>
  <si>
    <t>65. 9</t>
  </si>
  <si>
    <t>215-203-0202</t>
  </si>
  <si>
    <t>Доска необрезная хвойных пород длиной до 6,5 м, любой ширины, толщиной от 19 мм до 22 мм ГОСТ 8486-86 сорт 2</t>
  </si>
  <si>
    <t>65.10</t>
  </si>
  <si>
    <t>217-108-0101</t>
  </si>
  <si>
    <t>Гвоздь ГОСТ 283-75 строительный</t>
  </si>
  <si>
    <t>65.11</t>
  </si>
  <si>
    <t>217-105-0103</t>
  </si>
  <si>
    <t>Дюбель полипропиленовый гвоздевой со стальным оцинкованным стержнем</t>
  </si>
  <si>
    <t>65.12</t>
  </si>
  <si>
    <t>66</t>
  </si>
  <si>
    <r>
      <t xml:space="preserve">223-201-0301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</si>
  <si>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Блок дверной внутренний с декоративной облицовкой на основе CPL-технологии СТ РК 943-92 однопольный с глухими полотнами ДГ 21-6П, ДГ 21-7П, ДГ 21-8П</t>
  </si>
  <si>
    <t>67</t>
  </si>
  <si>
    <t>Пена монтажная</t>
  </si>
  <si>
    <t>68</t>
  </si>
  <si>
    <r>
      <t xml:space="preserve">1110-0111-0401
</t>
    </r>
    <r>
      <rPr>
        <b/>
        <i/>
        <sz val="7.5"/>
        <rFont val="Times New Roman Cyr"/>
        <family val="1"/>
        <charset val="204"/>
      </rPr>
      <t xml:space="preserve">РСНБ РК 2022 Кзтр и Кэм=1,12 </t>
    </r>
  </si>
  <si>
    <t>Наличники. Установка и крепление</t>
  </si>
  <si>
    <t>м коробок</t>
  </si>
  <si>
    <t>68. 1</t>
  </si>
  <si>
    <t>002-0125</t>
  </si>
  <si>
    <t>Затраты труда рабочих (средний разряд работы 2,5). Работы по устройству несущих и ограждающих конструкций</t>
  </si>
  <si>
    <t>68. 2</t>
  </si>
  <si>
    <t>68. 3</t>
  </si>
  <si>
    <t>261-103-0138</t>
  </si>
  <si>
    <t>Наличники ГОСТ 8242-88</t>
  </si>
  <si>
    <t>68. 4</t>
  </si>
  <si>
    <t>69</t>
  </si>
  <si>
    <r>
      <t xml:space="preserve">223-502-0201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</si>
  <si>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Петля накладная ПН1, ПН2, ПН3 ГОСТ 5088-2005</t>
  </si>
  <si>
    <t>70</t>
  </si>
  <si>
    <t>71</t>
  </si>
  <si>
    <r>
      <t xml:space="preserve">1206-0101-1701
</t>
    </r>
    <r>
      <rPr>
        <b/>
        <i/>
        <sz val="7.5"/>
        <rFont val="Times New Roman Cyr"/>
        <family val="1"/>
        <charset val="204"/>
      </rPr>
      <t xml:space="preserve">РСНБ РК 2022 Кзтр и Кэм=1,09 </t>
    </r>
  </si>
  <si>
    <t>Ремонт порогов шириной до 100 мм</t>
  </si>
  <si>
    <t>место</t>
  </si>
  <si>
    <t>71. 1</t>
  </si>
  <si>
    <t>71. 2</t>
  </si>
  <si>
    <t>71. 3</t>
  </si>
  <si>
    <t>71. 4</t>
  </si>
  <si>
    <t>215-202-0502</t>
  </si>
  <si>
    <t>Брусок обрезной хвойных пород длиной от 4 м до 6,5 м, шириной от 75 мм до 150 мм, толщиной от 40 мм до 75 мм ГОСТ 8486-86 сорт 2</t>
  </si>
  <si>
    <t>71. 5</t>
  </si>
  <si>
    <t>71. 6</t>
  </si>
  <si>
    <t>Стойка вахтера</t>
  </si>
  <si>
    <t>72</t>
  </si>
  <si>
    <r>
      <t xml:space="preserve">1110-0502-0101
</t>
    </r>
    <r>
      <rPr>
        <b/>
        <i/>
        <sz val="7.5"/>
        <rFont val="Times New Roman Cyr"/>
        <family val="1"/>
        <charset val="204"/>
      </rPr>
      <t>РСНБ РК 2022 Кзтр и Кэм=1,12 Изм. и доп. вып. 26</t>
    </r>
  </si>
  <si>
    <t>Перегородки стеклянные высотой до 3 м с устройством каркаса из алюминиевого профиля. Монтаж на "чистый" пол</t>
  </si>
  <si>
    <r>
      <t>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 xml:space="preserve"> перегородок (за вычетом проемов)</t>
    </r>
  </si>
  <si>
    <t>72. 1</t>
  </si>
  <si>
    <t>72. 2</t>
  </si>
  <si>
    <t>72. 3</t>
  </si>
  <si>
    <t>72. 4</t>
  </si>
  <si>
    <t>72. 5</t>
  </si>
  <si>
    <t>72. 6</t>
  </si>
  <si>
    <t>72. 7</t>
  </si>
  <si>
    <t>72. 8</t>
  </si>
  <si>
    <t>223-301-0101</t>
  </si>
  <si>
    <t>Витраж из алюминиевых профилей стандартного цвета ГОСТ 25116-82 внутренний толщиной от 45 мм до 48 мм, глухим заполнением нижней (верхней) части, с заполнением верхней (нижней) части однокамерным стеклопакетом</t>
  </si>
  <si>
    <t>73</t>
  </si>
  <si>
    <r>
      <t xml:space="preserve">1110-0502-0102
</t>
    </r>
    <r>
      <rPr>
        <b/>
        <i/>
        <sz val="7.5"/>
        <rFont val="Times New Roman Cyr"/>
        <family val="1"/>
        <charset val="204"/>
      </rPr>
      <t>РСНБ РК 2022 Кзтр и Кэм=1,12 Изм. и доп. вып. 26</t>
    </r>
  </si>
  <si>
    <r>
      <t>Проемы дверные внутренние однопольные площадью до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алюминиевых профилей в перегородки, дополнительно к норме 1110-0502-0101</t>
    </r>
  </si>
  <si>
    <t>73. 1</t>
  </si>
  <si>
    <t>002-0129</t>
  </si>
  <si>
    <t>Затраты труда рабочих (средний разряд работы 2,9). Работы по устройству несущих и ограждающих конструкций</t>
  </si>
  <si>
    <t>73. 2</t>
  </si>
  <si>
    <t>73. 3</t>
  </si>
  <si>
    <t>73. 4</t>
  </si>
  <si>
    <t>73. 5</t>
  </si>
  <si>
    <t>73. 6</t>
  </si>
  <si>
    <t>73. 7</t>
  </si>
  <si>
    <t>223-301-0201</t>
  </si>
  <si>
    <t>Дверь из алюминиевых профилей для конструкций витражей внутренняя толщиной от 45 мм до 48 мм стандартного цвета, глухим заполнением нижней части, с заполнением верхней части однокамерным стеклопакетом</t>
  </si>
  <si>
    <t>74</t>
  </si>
  <si>
    <r>
      <t xml:space="preserve">1110-0501-0103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</si>
  <si>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r>
      <t>Проемы оконные площадью до 2 м</t>
    </r>
    <r>
      <rPr>
        <b/>
        <vertAlign val="superscript"/>
        <sz val="10"/>
        <rFont val="Times New Roman Cyr"/>
        <family val="1"/>
        <charset val="204"/>
      </rPr>
      <t>2</t>
    </r>
    <r>
      <rPr>
        <b/>
        <sz val="10"/>
        <rFont val="Times New Roman Cyr"/>
        <family val="1"/>
        <charset val="204"/>
      </rPr>
      <t>. Установка блоков из ПВХ профилей поворотных (откидных, поворотно-откидных) одностворчатых</t>
    </r>
  </si>
  <si>
    <t>74. 1</t>
  </si>
  <si>
    <t>74. 2</t>
  </si>
  <si>
    <t>74. 3</t>
  </si>
  <si>
    <t>74. 4</t>
  </si>
  <si>
    <t>74. 5</t>
  </si>
  <si>
    <t>74. 6</t>
  </si>
  <si>
    <t>223-102-0103</t>
  </si>
  <si>
    <t>Блок оконный из ПВХ профилей толщиной 60 мм одностворчатый одинарной конструкции ГОСТ 30674-99 со стеклопакетом однокамерным, поворотно-откидной фурнитурой: одноэлементный поворотно-откидной</t>
  </si>
  <si>
    <t>74. 7</t>
  </si>
  <si>
    <t>74. 8</t>
  </si>
  <si>
    <t>74. 9</t>
  </si>
  <si>
    <t>74.10</t>
  </si>
  <si>
    <t>75</t>
  </si>
  <si>
    <r>
      <t xml:space="preserve">1110-0501-0403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</si>
  <si>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Доски подоконные из ПВХ. Установка в стенах панельных</t>
  </si>
  <si>
    <t>75. 1</t>
  </si>
  <si>
    <t>75. 2</t>
  </si>
  <si>
    <t>75. 3</t>
  </si>
  <si>
    <t>75. 4</t>
  </si>
  <si>
    <t>223-501-0104</t>
  </si>
  <si>
    <t>Доска подоконная из ПВХ профилей ГОСТ 23166-2021 не ламинированная шириной 300 мм</t>
  </si>
  <si>
    <t>75. 5</t>
  </si>
  <si>
    <t>223-503-0505</t>
  </si>
  <si>
    <t>Клин пластиковый монтажный</t>
  </si>
  <si>
    <t>75. 6</t>
  </si>
  <si>
    <t>76</t>
  </si>
  <si>
    <r>
      <t xml:space="preserve">1109-0305-0401
</t>
    </r>
    <r>
      <rPr>
        <b/>
        <i/>
        <sz val="7.5"/>
        <rFont val="Times New Roman Cyr"/>
        <family val="1"/>
        <charset val="204"/>
      </rPr>
      <t>РСНБ РК 2022 Кзтр и Кэм=1,12 Изм. и доп. вып. 32прим</t>
    </r>
  </si>
  <si>
    <t>Опорные конструкции подоконников. Монтаж</t>
  </si>
  <si>
    <t>т конструкций</t>
  </si>
  <si>
    <t>76. 1</t>
  </si>
  <si>
    <t>76. 2</t>
  </si>
  <si>
    <t>76. 3</t>
  </si>
  <si>
    <t>76. 4</t>
  </si>
  <si>
    <t>76. 5</t>
  </si>
  <si>
    <t>76. 6</t>
  </si>
  <si>
    <t>236-101-0107</t>
  </si>
  <si>
    <t>Грунтовка глифталевая ГФ-021 СТ РК ГОСТ Р 51693-2003</t>
  </si>
  <si>
    <t>76. 7</t>
  </si>
  <si>
    <t>236-104-0103</t>
  </si>
  <si>
    <t>Растворитель Р-4 ГОСТ 7827-74</t>
  </si>
  <si>
    <t>76. 8</t>
  </si>
  <si>
    <t>214-209-0802</t>
  </si>
  <si>
    <t>Проволока сварочная легированная марки СВ-10НМА с неомедненной поверхностью ГОСТ 2246-70 диаметром 4 мм</t>
  </si>
  <si>
    <t>76. 9</t>
  </si>
  <si>
    <t>218-103-0207</t>
  </si>
  <si>
    <t>Канаты пеньковые пропитанные ГОСТ 30055-93</t>
  </si>
  <si>
    <t>77</t>
  </si>
  <si>
    <r>
      <t xml:space="preserve">222-526-0106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</si>
  <si>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</t>
  </si>
  <si>
    <t>Сантехнические приборы</t>
  </si>
  <si>
    <t>78</t>
  </si>
  <si>
    <r>
      <t xml:space="preserve">1117-0501-0104
</t>
    </r>
    <r>
      <rPr>
        <b/>
        <i/>
        <sz val="7.5"/>
        <rFont val="Times New Roman Cyr"/>
        <family val="1"/>
        <charset val="204"/>
      </rPr>
      <t>РСНБ РК 2022 Кзтр и Кэм=1,06 Изм. и доп. вып. 37</t>
    </r>
  </si>
  <si>
    <t>Умывальники. Установка</t>
  </si>
  <si>
    <t>78. 1</t>
  </si>
  <si>
    <t>004-0134</t>
  </si>
  <si>
    <t>Затраты труда рабочих (средний разряд работы 3,4). Работы по устройству внутренних и наружных инженерных систем</t>
  </si>
  <si>
    <t>78. 2</t>
  </si>
  <si>
    <t>78. 3</t>
  </si>
  <si>
    <t>78. 4</t>
  </si>
  <si>
    <t>78. 5</t>
  </si>
  <si>
    <t>78. 6</t>
  </si>
  <si>
    <t>244-104-0603</t>
  </si>
  <si>
    <t>Сифон ГОСТ 23289-94 трубный с унифицированным выпуском, горизонтальным или вертикальным отводом для умывальников, моек, раковин, биде СТУ</t>
  </si>
  <si>
    <t>78. 7</t>
  </si>
  <si>
    <t>235-202-0119</t>
  </si>
  <si>
    <t>Герметик ГОСТ 25621-83 силиконовый 310 мл</t>
  </si>
  <si>
    <t>78. 8</t>
  </si>
  <si>
    <t>235-202-0120</t>
  </si>
  <si>
    <t>Герметик ГОСТ 25621-83 для резьбовых, ниппельных и фланцевых соединений (ФУМ лента)</t>
  </si>
  <si>
    <t>79</t>
  </si>
  <si>
    <r>
      <t xml:space="preserve">244-101-0102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</si>
  <si>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Умывальник без пьедестала полукруглый, овальный, прямоугольный, трапециевидный со спинкой или без спинки размерами L 550 мм, B 420 мм</t>
  </si>
  <si>
    <t>80</t>
  </si>
  <si>
    <r>
      <t xml:space="preserve">261-301-0370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</si>
  <si>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Подводки гибкие к водоразборной арматуре</t>
  </si>
  <si>
    <t>81</t>
  </si>
  <si>
    <r>
      <t xml:space="preserve">244-104-0601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</si>
  <si>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Сифон ГОСТ 23289-94 бутылочный унифицированный с выпуском и вертикальным или горизонтальным отводом для умывальников, моек, раковин, бидэ СБУ</t>
  </si>
  <si>
    <t>82</t>
  </si>
  <si>
    <r>
      <t xml:space="preserve">1117-0201-0103
</t>
    </r>
    <r>
      <rPr>
        <b/>
        <i/>
        <sz val="7.5"/>
        <rFont val="Times New Roman Cyr"/>
        <family val="1"/>
        <charset val="204"/>
      </rPr>
      <t>РСНБ РК 2022 Кзтр и Кэм=1,06 Изм. и доп. вып. 32</t>
    </r>
  </si>
  <si>
    <t>Смесители. Установка</t>
  </si>
  <si>
    <t>82. 1</t>
  </si>
  <si>
    <t>82. 2</t>
  </si>
  <si>
    <t>82. 3</t>
  </si>
  <si>
    <t>236-104-0101</t>
  </si>
  <si>
    <t>Олифа "Оксоль" ГОСТ 32389-2013</t>
  </si>
  <si>
    <t>82. 4</t>
  </si>
  <si>
    <t>236-202-1014</t>
  </si>
  <si>
    <t>Краска масляная МА-15 ГОСТ 10503-71</t>
  </si>
  <si>
    <t>82. 5</t>
  </si>
  <si>
    <t>244-104-0505</t>
  </si>
  <si>
    <t>Смеситель для душа двухрукояточный, с подводкой в различных отверстиях, настенный, с душевой сеткой на гибком шланге</t>
  </si>
  <si>
    <t>82. 6</t>
  </si>
  <si>
    <t>82. 7</t>
  </si>
  <si>
    <t>217-701-0308</t>
  </si>
  <si>
    <t>Очес льняной</t>
  </si>
  <si>
    <t>83</t>
  </si>
  <si>
    <r>
      <t xml:space="preserve">244-104-0409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</si>
  <si>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Смеситель для умывальника однорукояточный/двухрукояточный с изогнутым изливом набортный/настенный, излив с аэратором</t>
  </si>
  <si>
    <t>ИТОГО ПРЯМЫЕ ЗАТРАТЫ ПО РАЗДЕЛУ 2</t>
  </si>
  <si>
    <t>Стоимость металломонтажных работ -</t>
  </si>
  <si>
    <t>ВСЕГО, Стоимость металломонтажных работ -</t>
  </si>
  <si>
    <t>ИТОГО ПО РАЗДЕЛУ 2</t>
  </si>
  <si>
    <t>РАЗДЕЛ 3.Крыльцо, пандус наружный</t>
  </si>
  <si>
    <t>84</t>
  </si>
  <si>
    <r>
      <t xml:space="preserve">1207-0101-0207
</t>
    </r>
    <r>
      <rPr>
        <b/>
        <i/>
        <sz val="7.5"/>
        <rFont val="Times New Roman Cyr"/>
        <family val="1"/>
        <charset val="204"/>
      </rPr>
      <t xml:space="preserve">РСНБ РК 2022 Кзтр и Кэм=1,09 </t>
    </r>
  </si>
  <si>
    <t>Полы.Разборка покрытия крыльца и тротуара из каменных плиток</t>
  </si>
  <si>
    <t>84. 1</t>
  </si>
  <si>
    <t>84. 2</t>
  </si>
  <si>
    <t>84. 3</t>
  </si>
  <si>
    <t>84. 4</t>
  </si>
  <si>
    <t>85</t>
  </si>
  <si>
    <r>
      <t xml:space="preserve">1106-0101-0120
</t>
    </r>
    <r>
      <rPr>
        <b/>
        <i/>
        <sz val="7.5"/>
        <rFont val="Times New Roman Cyr"/>
        <family val="1"/>
        <charset val="204"/>
      </rPr>
      <t>РСНБ РК 2022 Кзтр и Кэм=1,12 Изм. и доп. вып. 28прим</t>
    </r>
  </si>
  <si>
    <t>Фундаменты ленточные железобетонные при ширине поверху до 1000 мм. Устройство</t>
  </si>
  <si>
    <t>85. 1</t>
  </si>
  <si>
    <t>85. 2</t>
  </si>
  <si>
    <t>85. 3</t>
  </si>
  <si>
    <t>85. 4</t>
  </si>
  <si>
    <t>85. 5</t>
  </si>
  <si>
    <t>85. 6</t>
  </si>
  <si>
    <t>85. 7</t>
  </si>
  <si>
    <t>212-101-0601</t>
  </si>
  <si>
    <t>Бетон тяжелый класса В15 ГОСТ 7473-2010 без добавок</t>
  </si>
  <si>
    <t>85. 8</t>
  </si>
  <si>
    <t>215-204-0303</t>
  </si>
  <si>
    <t>Доска обрезная хвойных пород длиной до 6,5 м, шириной от 75 мм до 150 мм, толщиной 25 мм ГОСТ 8486-86 сорт 3</t>
  </si>
  <si>
    <t>85. 9</t>
  </si>
  <si>
    <t>215-204-0503</t>
  </si>
  <si>
    <t>Доска обрезная хвойных пород длиной до 6,5 м, шириной от 75 мм до 150 мм, толщиной 44 мм и более ГОСТ 8486-86 сорт 3</t>
  </si>
  <si>
    <t>85.10</t>
  </si>
  <si>
    <t>85.11</t>
  </si>
  <si>
    <t>217-301-0105</t>
  </si>
  <si>
    <t>Электрод типа Э38, Э42, Э46, Э50 ГОСТ 9467-75, марки АНО-4 диаметром 4 мм</t>
  </si>
  <si>
    <t>85.12</t>
  </si>
  <si>
    <t>218-101-0101</t>
  </si>
  <si>
    <t>Щиты из досок, толщина 25 мм</t>
  </si>
  <si>
    <t>85.13</t>
  </si>
  <si>
    <t>85.14</t>
  </si>
  <si>
    <t>85.15</t>
  </si>
  <si>
    <t>218-103-0206</t>
  </si>
  <si>
    <t>Ткань мешочная ГОСТ 30090-93</t>
  </si>
  <si>
    <r>
      <t>10 м</t>
    </r>
    <r>
      <rPr>
        <vertAlign val="superscript"/>
        <sz val="9"/>
        <color indexed="18"/>
        <rFont val="Times New Roman Cyr"/>
        <charset val="204"/>
      </rPr>
      <t>2</t>
    </r>
  </si>
  <si>
    <t>86</t>
  </si>
  <si>
    <r>
      <t xml:space="preserve">214-210-0501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</si>
  <si>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Сталь арматурная периодического профиля для железобетонных конструкций класса А500С ГОСТ Р 52544-2006 диаметром от 4 до 10 мм</t>
  </si>
  <si>
    <t>87</t>
  </si>
  <si>
    <r>
      <t xml:space="preserve">1106-0301-0401
</t>
    </r>
    <r>
      <rPr>
        <b/>
        <i/>
        <sz val="7.5"/>
        <rFont val="Times New Roman Cyr"/>
        <family val="1"/>
        <charset val="204"/>
      </rPr>
      <t>РСНБ РК 2022 Кзтр и Кэм=1,12 Изм. и доп. вып. 28прим</t>
    </r>
  </si>
  <si>
    <t>Болты анкерные, закладные. Установка с заделкой</t>
  </si>
  <si>
    <t>87. 1</t>
  </si>
  <si>
    <t>87. 2</t>
  </si>
  <si>
    <t>87. 3</t>
  </si>
  <si>
    <t>87. 4</t>
  </si>
  <si>
    <t>87. 5</t>
  </si>
  <si>
    <t>222-509-1701</t>
  </si>
  <si>
    <t>Кондуктор инвентарный металлический</t>
  </si>
  <si>
    <t>88</t>
  </si>
  <si>
    <r>
      <t xml:space="preserve">1111-0101-2701
</t>
    </r>
    <r>
      <rPr>
        <b/>
        <i/>
        <sz val="7.5"/>
        <rFont val="Times New Roman Cyr"/>
        <family val="1"/>
        <charset val="204"/>
      </rPr>
      <t xml:space="preserve">РСНБ РК 2022 Кзтр и Кэм=1,06 </t>
    </r>
  </si>
  <si>
    <t>Покрытия из плиток бетонных, цементных или мозаичных на цементном растворе . Устройство</t>
  </si>
  <si>
    <t>88. 1</t>
  </si>
  <si>
    <t>003-0127</t>
  </si>
  <si>
    <t>Затраты труда рабочих (средний разряд работы 2,7). Работы отделочные и изоляционные</t>
  </si>
  <si>
    <t>88. 2</t>
  </si>
  <si>
    <t>88. 3</t>
  </si>
  <si>
    <t>88. 4</t>
  </si>
  <si>
    <t>88. 5</t>
  </si>
  <si>
    <t>88. 6</t>
  </si>
  <si>
    <t>212-401-0104</t>
  </si>
  <si>
    <t>Раствор кладочный цементный ГОСТ 28013-98 марки М100</t>
  </si>
  <si>
    <t>88. 7</t>
  </si>
  <si>
    <t>215-206-0401</t>
  </si>
  <si>
    <t>Опилки древесные</t>
  </si>
  <si>
    <t>88. 8</t>
  </si>
  <si>
    <t>88. 9</t>
  </si>
  <si>
    <t>231-301-0202</t>
  </si>
  <si>
    <t>Плитка бетонная СТ РК 958-93 в цвете толщиной 20 мм</t>
  </si>
  <si>
    <t>89</t>
  </si>
  <si>
    <r>
      <t xml:space="preserve">1115-0106-0102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</si>
  <si>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Наружная облицовка по бетонной поверхности керамическими отдельными плитками на цементном растворе стен</t>
  </si>
  <si>
    <t>89. 1</t>
  </si>
  <si>
    <t>003-0138</t>
  </si>
  <si>
    <t>Затраты труда рабочих (средний разряд работы 3,8). Работы отделочные и изоляционные</t>
  </si>
  <si>
    <t>89. 2</t>
  </si>
  <si>
    <t>89. 3</t>
  </si>
  <si>
    <t>89. 4</t>
  </si>
  <si>
    <t>89. 5</t>
  </si>
  <si>
    <t>216-101-0501</t>
  </si>
  <si>
    <t>Портландцемент сульфатостойкий с минеральными добавками ГОСТ 22266-2013 ССПЦ400-Д20</t>
  </si>
  <si>
    <t>89. 6</t>
  </si>
  <si>
    <t>89. 7</t>
  </si>
  <si>
    <t>89. 8</t>
  </si>
  <si>
    <t>90</t>
  </si>
  <si>
    <r>
      <t xml:space="preserve">1107-0519-0201
</t>
    </r>
    <r>
      <rPr>
        <b/>
        <i/>
        <sz val="7.5"/>
        <rFont val="Times New Roman Cyr"/>
        <family val="1"/>
        <charset val="204"/>
      </rPr>
      <t xml:space="preserve">РСНБ РК 2022 Кзтр и Кэм=1,12 </t>
    </r>
  </si>
  <si>
    <t>Ограждения из нержавеющей стали (закругление на концах по СНИП) с заполнением для стоек с фланцем. Установка</t>
  </si>
  <si>
    <t>90. 1</t>
  </si>
  <si>
    <t>90. 2</t>
  </si>
  <si>
    <t>90. 3</t>
  </si>
  <si>
    <t>90. 4</t>
  </si>
  <si>
    <t>90. 5</t>
  </si>
  <si>
    <t>90. 6</t>
  </si>
  <si>
    <t>90. 7</t>
  </si>
  <si>
    <t>90. 8</t>
  </si>
  <si>
    <t>91</t>
  </si>
  <si>
    <r>
      <t xml:space="preserve">222-503-0302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</si>
  <si>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Ограждения трехригельные горизонтальные из нержавеющей стали с дополнительным поручнем для наружней установки, высотой до 900 мм</t>
  </si>
  <si>
    <t>92</t>
  </si>
  <si>
    <r>
      <t xml:space="preserve">251-104-0102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</si>
  <si>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Плитка тактильная ГОСТ Р 52875-2018 дорожная из полиуретана</t>
  </si>
  <si>
    <t>ИТОГО ПРЯМЫЕ ЗАТРАТЫ ПО РАЗДЕЛУ 3</t>
  </si>
  <si>
    <t>ИТОГО ПО РАЗДЕЛУ 3</t>
  </si>
  <si>
    <t>РАЗДЕЛ 4.Лестницы</t>
  </si>
  <si>
    <t>Дополнительные поручни на лестнице</t>
  </si>
  <si>
    <t>93</t>
  </si>
  <si>
    <r>
      <t xml:space="preserve">1146-0301-0201
</t>
    </r>
    <r>
      <rPr>
        <b/>
        <i/>
        <sz val="7.5"/>
        <rFont val="Times New Roman Cyr"/>
        <family val="1"/>
        <charset val="204"/>
      </rPr>
      <t>РСНБ РК 2022 Кзтр и Кэм=1,12 Изм. и доп. вып. 34</t>
    </r>
  </si>
  <si>
    <t>Конструкции железобетонные. Сверление кольцевыми алмазными сверлами с применением охлаждающей жидкости (воды) горизонтальных отверстий глубиной 200 мм диаметром 20 мм</t>
  </si>
  <si>
    <t>отверстие</t>
  </si>
  <si>
    <t>93. 1</t>
  </si>
  <si>
    <t>006-0140</t>
  </si>
  <si>
    <t>Затраты труда рабочих (средний разряд работы 4). Специальные работы в грунтах, работы по устройству конструкций башенного и мачтового типа, промышленных печей и труб</t>
  </si>
  <si>
    <t>93. 2</t>
  </si>
  <si>
    <t>93. 3</t>
  </si>
  <si>
    <t>343-301-0301</t>
  </si>
  <si>
    <t>Установка для сверления отверстий диаметром до 160 мм в железобетоне</t>
  </si>
  <si>
    <t>93. 4</t>
  </si>
  <si>
    <t>93. 5</t>
  </si>
  <si>
    <t>94</t>
  </si>
  <si>
    <t>94. 1</t>
  </si>
  <si>
    <t>94. 2</t>
  </si>
  <si>
    <t>94. 3</t>
  </si>
  <si>
    <t>94. 4</t>
  </si>
  <si>
    <t>94. 5</t>
  </si>
  <si>
    <t>95</t>
  </si>
  <si>
    <r>
      <t xml:space="preserve">1107-0519-0101
</t>
    </r>
    <r>
      <rPr>
        <b/>
        <i/>
        <sz val="7.5"/>
        <rFont val="Times New Roman Cyr"/>
        <family val="1"/>
        <charset val="204"/>
      </rPr>
      <t>РСНБ РК 2022 Кзтр и Кэм=1,12 Изм. и доп. вып. 32прим</t>
    </r>
  </si>
  <si>
    <t>Поручни из нержавеющей стали (закругление на концах по СП РК 3.06=101-2012 примеч.2018) настенные двухрядные. Установка</t>
  </si>
  <si>
    <t>95. 1</t>
  </si>
  <si>
    <t>002-0142</t>
  </si>
  <si>
    <t>Затраты труда рабочих (средний разряд работы 4,2). Работы по устройству несущих и ограждающих конструкций</t>
  </si>
  <si>
    <t>95. 2</t>
  </si>
  <si>
    <t>95. 3</t>
  </si>
  <si>
    <t>95. 4</t>
  </si>
  <si>
    <t>95. 5</t>
  </si>
  <si>
    <t>95. 6</t>
  </si>
  <si>
    <t>216-101-0101</t>
  </si>
  <si>
    <t>Портландцемент бездобавочный СТ РК 3716-2021 ПЦ 400-Д0</t>
  </si>
  <si>
    <t>95. 7</t>
  </si>
  <si>
    <t>95. 8</t>
  </si>
  <si>
    <t>217-301-0107</t>
  </si>
  <si>
    <t>Электрод типа Э38, Э42, Э46, Э50 ГОСТ 9467-75, марки АНО-4 диаметром 6 мм</t>
  </si>
  <si>
    <t>96</t>
  </si>
  <si>
    <t>Поручень из нержавеющей стали настенный двухрядный (с комплектующими)</t>
  </si>
  <si>
    <t>ИТОГО ПРЯМЫЕ ЗАТРАТЫ ПО РАЗДЕЛУ 4</t>
  </si>
  <si>
    <t>ИТОГО ПО РАЗДЕЛУ 4</t>
  </si>
  <si>
    <t>РАЗДЕЛ 5. Разметка пути движения /наружная/</t>
  </si>
  <si>
    <t>97</t>
  </si>
  <si>
    <r>
      <t xml:space="preserve">1115-0403-0508
</t>
    </r>
    <r>
      <rPr>
        <b/>
        <i/>
        <sz val="7.5"/>
        <rFont val="Times New Roman Cyr"/>
        <family val="1"/>
        <charset val="204"/>
      </rPr>
      <t>РСНБ РК 2022 Кзтр и Кэм=1,06 Изм. и доп. вып. 28</t>
    </r>
  </si>
  <si>
    <t>Высококачественная окраска стен,пола колером масляным разбеленным по сборным конструкциям, подготовленных под окраску + контрастная окраска лестниц перед первой и последней ступенью</t>
  </si>
  <si>
    <t>97. 1</t>
  </si>
  <si>
    <t>003-0140</t>
  </si>
  <si>
    <t>Затраты труда рабочих (средний разряд работы 4). Работы отделочные и изоляционные</t>
  </si>
  <si>
    <t>97. 2</t>
  </si>
  <si>
    <t>261-201-0310</t>
  </si>
  <si>
    <t>Грунтовка масляная, готовая к применению СТ РК ГОСТ Р 51693-2003</t>
  </si>
  <si>
    <t>97. 3</t>
  </si>
  <si>
    <t>97. 4</t>
  </si>
  <si>
    <t>97. 5</t>
  </si>
  <si>
    <t>98</t>
  </si>
  <si>
    <t>СТПРАЙС-ЛИСТ</t>
  </si>
  <si>
    <t>Эмаль ПФ-115 желтая, атмосферостойкая</t>
  </si>
  <si>
    <t>99</t>
  </si>
  <si>
    <r>
      <t xml:space="preserve">1127-0902-0101
</t>
    </r>
    <r>
      <rPr>
        <b/>
        <i/>
        <sz val="7.5"/>
        <rFont val="Times New Roman Cyr"/>
        <family val="1"/>
        <charset val="204"/>
      </rPr>
      <t>РСНБ РК 2022 Кзтр и Кэм=1,12 Изм. и доп. вып. 28</t>
    </r>
  </si>
  <si>
    <t>Знаки дорожные на металлических стойках. Установка</t>
  </si>
  <si>
    <t>99. 1</t>
  </si>
  <si>
    <t>005-0130</t>
  </si>
  <si>
    <t>Затраты труда рабочих (средний разряд работы 3). Специальные строительные и монтажные работы по устройству линейных сооружений</t>
  </si>
  <si>
    <t>99. 2</t>
  </si>
  <si>
    <t>99. 3</t>
  </si>
  <si>
    <t>311-601-0901</t>
  </si>
  <si>
    <t>Машины бурильные с глубиной бурения 3,5 м на тракторе мощностью 85 кВт (115 л.с.)</t>
  </si>
  <si>
    <t>99. 4</t>
  </si>
  <si>
    <t>99. 5</t>
  </si>
  <si>
    <t>99. 6</t>
  </si>
  <si>
    <t>99. 7</t>
  </si>
  <si>
    <t>99. 8</t>
  </si>
  <si>
    <t>99. 9</t>
  </si>
  <si>
    <t>236-203-0105</t>
  </si>
  <si>
    <t>Эмаль атмосферостойкая СТ РК 3262-2018 ХВ-124</t>
  </si>
  <si>
    <t>100</t>
  </si>
  <si>
    <r>
      <t xml:space="preserve">1127-0902-0201
</t>
    </r>
    <r>
      <rPr>
        <b/>
        <i/>
        <sz val="7.5"/>
        <rFont val="Times New Roman Cyr"/>
        <family val="1"/>
        <charset val="204"/>
      </rPr>
      <t xml:space="preserve">РСНБ РК 2022 Кзтр и Кэм=1,12 </t>
    </r>
  </si>
  <si>
    <t>Щитки дополнительные. Установка. Добавлять к норме 1127-0902-0101</t>
  </si>
  <si>
    <t>100. 1</t>
  </si>
  <si>
    <t>100. 2</t>
  </si>
  <si>
    <t>101</t>
  </si>
  <si>
    <r>
      <t xml:space="preserve">251-102-0702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</si>
  <si>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Стойка круглая металлическая для дорожных знаков ГОСТ 32948-2014 марки СКМ 1.25</t>
  </si>
  <si>
    <t>102</t>
  </si>
  <si>
    <r>
      <t xml:space="preserve">251-101-0213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</si>
  <si>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Знак (стоянки) дорожный односторонний со световозвращающей пленкой типа 2 СТ РК 1125-2002 квадратный 2.1, 2.2, 2.7, 5.5, 5.6, 5.15-5.16.2, 5.18-5.19.3, 7.13, 5.17.1-5.17.4, 5.20.3, 5.29.1, 5.8.2-5.8.6, 5.9, 5.11.2, 5.35-5.37, 7.1.2, 5.8.2а-5.8.4а, B=700 мм</t>
  </si>
  <si>
    <t>103</t>
  </si>
  <si>
    <r>
      <t xml:space="preserve">251-101-0326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</si>
  <si>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Знак (инвалид) дорожный односторонний со световозвращающей пленкой типа 3 СТ РК 1125-2002 прямоугольный 1.4.1-1.4.6, 7.1.3, 7.1.4, 7.2.2-7.11, 7.14-7.19, 7.21.1, 7.4.8, размером 300 мм х 600 мм</t>
  </si>
  <si>
    <t>104</t>
  </si>
  <si>
    <r>
      <t xml:space="preserve">414-104-0601
</t>
    </r>
    <r>
      <rPr>
        <b/>
        <i/>
        <sz val="7.5"/>
        <rFont val="Times New Roman Cyr"/>
        <family val="1"/>
        <charset val="204"/>
      </rPr>
      <t xml:space="preserve">РСНБ РК 2022 </t>
    </r>
  </si>
  <si>
    <t>Мусор строительный (ручная). Погрузка</t>
  </si>
  <si>
    <t>105</t>
  </si>
  <si>
    <r>
      <t xml:space="preserve">411-101-0110
</t>
    </r>
    <r>
      <rPr>
        <b/>
        <i/>
        <sz val="7.5"/>
        <rFont val="Times New Roman Cyr"/>
        <family val="1"/>
        <charset val="204"/>
      </rPr>
      <t xml:space="preserve">РСНБ РК 2022 класс груза 1, k=1 </t>
    </r>
  </si>
  <si>
    <t>Перевозка строительных грузов бортовыми автомобилями в населенных пунктах. Грузоподъемность до 5 т. Расстояние перевозки 10 км</t>
  </si>
  <si>
    <t>т·км</t>
  </si>
  <si>
    <t>ИТОГО ПРЯМЫЕ ЗАТРАТЫ ПО РАЗДЕЛУ 5</t>
  </si>
  <si>
    <t>Транспортные расходы -</t>
  </si>
  <si>
    <t>ИТОГО ПО РАЗДЕЛУ 5</t>
  </si>
  <si>
    <t>ИТОГО ПО ЛОКАЛЬНОЙ РЕСУРСНОЙ СМЕТЕ:</t>
  </si>
  <si>
    <t>Итого прямые затраты:</t>
  </si>
  <si>
    <t>в том числе:</t>
  </si>
  <si>
    <t>- зарплата рабочих-строителей</t>
  </si>
  <si>
    <t>- затраты на эксплуатацию машин</t>
  </si>
  <si>
    <t>- в том числе зарплата машинистов</t>
  </si>
  <si>
    <t>- материалов, изделий и конструкций</t>
  </si>
  <si>
    <t>- перевозка грузов</t>
  </si>
  <si>
    <t>- инженерное оборудование поставки подрядчика</t>
  </si>
  <si>
    <t>Накладные расходы I уровня</t>
  </si>
  <si>
    <t>Итого с накладными расходами I уровня</t>
  </si>
  <si>
    <t>Накладные расходы II уровня</t>
  </si>
  <si>
    <t>ИТОГО:</t>
  </si>
  <si>
    <t>Сметная прибыль</t>
  </si>
  <si>
    <t>ИТОГО по смете:</t>
  </si>
  <si>
    <t>Составил</t>
  </si>
  <si>
    <t>Черевко О.В.</t>
  </si>
  <si>
    <t>Форма 4</t>
  </si>
  <si>
    <t>Шифр стройки</t>
  </si>
  <si>
    <t>10800</t>
  </si>
  <si>
    <t>Шифр объекта</t>
  </si>
  <si>
    <t xml:space="preserve">ЛОКАЛЬНАЯ СМЕТА   № </t>
  </si>
  <si>
    <t>(Локальный сметный расчет)</t>
  </si>
  <si>
    <t xml:space="preserve"> (наименование работ и затрат)</t>
  </si>
  <si>
    <t>Сметная стоимость</t>
  </si>
  <si>
    <t>тыс.тенге</t>
  </si>
  <si>
    <t>Сметная заработная плата</t>
  </si>
  <si>
    <t>Нормативная трудоемкость</t>
  </si>
  <si>
    <t>0,421</t>
  </si>
  <si>
    <t>тыс.чел-ч</t>
  </si>
  <si>
    <t>Составлен(а) в текущих ценах на 2024 г.</t>
  </si>
  <si>
    <t>№ п/п</t>
  </si>
  <si>
    <t>Шифр норм,
код ресурса</t>
  </si>
  <si>
    <t>Стоимость единицы, тенге</t>
  </si>
  <si>
    <t>Общая стоимость, тенге</t>
  </si>
  <si>
    <t>Накладные расходы, тенге</t>
  </si>
  <si>
    <t>Всего стоимость с накладными расходами и сметной прибылью, тенге
тенге</t>
  </si>
  <si>
    <t>Всего</t>
  </si>
  <si>
    <t>эксплуатация машин</t>
  </si>
  <si>
    <t>материалы</t>
  </si>
  <si>
    <t>зарплата рабочих-строителей</t>
  </si>
  <si>
    <t>зарплата машинистов</t>
  </si>
  <si>
    <t>оборудование, мебель, инвентарь</t>
  </si>
  <si>
    <t xml:space="preserve">Сметная прибыль, тенге </t>
  </si>
  <si>
    <t>1213-0103-0105 РСНБ РК 2022 Кзтр и Кэм=1,09</t>
  </si>
  <si>
    <t xml:space="preserve">Облицовка стен из плит керамических глазурованных. Разборка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</si>
  <si>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облицовки</t>
    </r>
  </si>
  <si>
    <t>1205-0101-0301 РСНБ РК 2022 Кзтр и Кэм=1,09</t>
  </si>
  <si>
    <t xml:space="preserve">Перегородки кирпичные. Разборка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</si>
  <si>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перегородок</t>
    </r>
  </si>
  <si>
    <t>1211-0101-0109 РСНБ РК 2022 Кзтр и Кэм=1,09 Изм. и доп. вып. 27</t>
  </si>
  <si>
    <t xml:space="preserve">Штукатурка стен внутри здания. Выравнивание сплошное (двуслойная штукатурка) сухой растворной смесью толщиной до 10 мм для последующей окраски или оклейки обоями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</si>
  <si>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</si>
  <si>
    <t>1115-0405-0105 РСНБ РК 2022 Кзтр и Кэм=1,06 Изм. и доп. вып. 28</t>
  </si>
  <si>
    <t xml:space="preserve">Стены, подготовленные под окраску. Окраска поливинилацетатными водоэмульсионными составами улучшенная 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</si>
  <si>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окрашиваемой поверхности</t>
    </r>
  </si>
  <si>
    <t>1115-0107-0105 РСНБ РК 2022 Кзтр и Кэм=1,06 Изм. и доп. вып. 28</t>
  </si>
  <si>
    <t xml:space="preserve">Стены. Облицовка керамическими плитками на клее из сухих смесей по готовому основанию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</si>
  <si>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поверхности облицовки</t>
    </r>
  </si>
  <si>
    <t>1111-0101-1101 РСНБ РК 2022 Кзтр и Кэм=1,06</t>
  </si>
  <si>
    <t xml:space="preserve">Стяжки цементные толщиной 20 мм. Устройство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</si>
  <si>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стяжки</t>
    </r>
  </si>
  <si>
    <t>1111-0101-2707 РСНБ РК 2022 Кзтр и Кэм=1,06 Изм. и доп. вып. 28</t>
  </si>
  <si>
    <t xml:space="preserve">Покрытия из плит керамогранитных на клее из сухих смесей. Устройство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</si>
  <si>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покрытия</t>
    </r>
  </si>
  <si>
    <t xml:space="preserve">Потолок </t>
  </si>
  <si>
    <t>1212-0104-0302 РСНБ РК 2022 Кзтр и Кэм=1,09 Изм. и доп. вып. 31</t>
  </si>
  <si>
    <t xml:space="preserve">Поверхности потолков внутренних помещений, окрашенные. Очистка
</t>
  </si>
  <si>
    <t>1211-0101-0106 РСНБ РК 2022 Кзтр и Кэм=1,09</t>
  </si>
  <si>
    <t xml:space="preserve">Штукатурка потолков. Сплошное выравнивание сухими смесями на гипсовой основе до 5 мм
</t>
  </si>
  <si>
    <t>1115-0206-0205 РСНБ РК 2022 Кзтр и Кэм=1,06</t>
  </si>
  <si>
    <t xml:space="preserve">Потолки. Отделка внутренних поверхностей за один раз (финишный слой). Сухими смесями на гипсовой основе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</si>
  <si>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отделываемой поверхности</t>
    </r>
  </si>
  <si>
    <t>1115-0405-0102 РСНБ РК 2022 Кзтр и Кэм=1,06 Изм. и доп. вып. 28</t>
  </si>
  <si>
    <t xml:space="preserve">Потолки, подготовленные под окраску. Окраска поливинилацетатными водоэмульсионными составами простая по штукатурке и сборным конструкциям на 2раза
</t>
  </si>
  <si>
    <t>1146-0401-1103 РСНБ РК 2022 Кзтр и Кэм=1,12</t>
  </si>
  <si>
    <t xml:space="preserve">Разборка деревянных заполнений дверных и воротных проемов
</t>
  </si>
  <si>
    <t>1146-0101-0402 РСНБ РК 2022 Кзтр и Кэм=1,12 Изм. и доп. вып. 34</t>
  </si>
  <si>
    <t xml:space="preserve">Элементы конструктивные стен кирпичных. Усиление стальными обоймами
</t>
  </si>
  <si>
    <t>1110-0501-0201 РСНБ РК 2022 Кзтр и Кэм=1,12 Изм. и доп. вып. 28</t>
  </si>
  <si>
    <r>
      <t>Проемы дверные наружные и внутренние площадью до 3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в каменных стенах. Установка блоков из ПВХ профилей
</t>
    </r>
  </si>
  <si>
    <t>Прайс</t>
  </si>
  <si>
    <t xml:space="preserve">Блок дверной внутренний из ПВХ профилей глухой, с заполнением панелями или другими непрозрачными материалами ГОСТ 30970-2014 ДПВ 21-12,однопольный /ширина 120мм/
</t>
  </si>
  <si>
    <t xml:space="preserve">Навес дверной для ПВХ дверей
</t>
  </si>
  <si>
    <t xml:space="preserve">Ручка-поручень (2шт комплект)
</t>
  </si>
  <si>
    <t>223-502-0304 РСНБ РК 2022</t>
  </si>
  <si>
    <t xml:space="preserve">Замок ГОСТ 5089-2011 цилиндровый врезной с защелкой, управляемой ручками и от ключа ЗВ7
</t>
  </si>
  <si>
    <t>1117-0201-0104 РСНБ РК 2022 Кзтр и Кэм=1,06</t>
  </si>
  <si>
    <t xml:space="preserve">Гарнитура туалетная: вешалки, подстаканники, поручни для ванн и тому подобное. Установка
</t>
  </si>
  <si>
    <t xml:space="preserve">Поручень откидной HS-018B 600 мм (30-50 миллиметров)
</t>
  </si>
  <si>
    <t>1217-0101-0701 РСНБ РК 2022 Кзтр и Кэм=1,09</t>
  </si>
  <si>
    <t xml:space="preserve">Выключатели. Демонтаж
</t>
  </si>
  <si>
    <t>1121-0202-0201 РСНБ РК 2022 Кзтр и Кэм=1,12 Изм. и доп. вып. 28</t>
  </si>
  <si>
    <t xml:space="preserve">Выключатели одноклавишные и двухклавишные. Установка
</t>
  </si>
  <si>
    <t>247-212-0104 РСНБ РК 2022</t>
  </si>
  <si>
    <t xml:space="preserve">Выключатель скрытой проводки ГОСТ 30850.2.1-2002 Одноклавишный, до 250 В, от 4 А до 10 А, IP20
</t>
  </si>
  <si>
    <t>1121-0202-0101 РСНБ РК 2022 Кзтр и Кэм=1,12 Изм. и доп. вып. 28</t>
  </si>
  <si>
    <t xml:space="preserve">Провода установочные. Прокладка под штукатурку по стенам или в готовых бороздах
</t>
  </si>
  <si>
    <t>243-105-0503 РСНБ РК 2022</t>
  </si>
  <si>
    <t xml:space="preserve">Кабель силовой число жил 3, напряжение 0,66 кВ ГОСТ 31996-2012, марки ВВГ 3х2,5 (ок)-0,66
</t>
  </si>
  <si>
    <t>1310-0701-0204 РСНБ РК 2022 Кзтр и Кэм=1,09 прим</t>
  </si>
  <si>
    <t xml:space="preserve">Аппарат (кнопка, ключ управления) управления и сигнализации. Монтаж
</t>
  </si>
  <si>
    <t xml:space="preserve">Кнопка вызова помощи со шрифтом Брайля
</t>
  </si>
  <si>
    <t>Стоимость монтажных работ</t>
  </si>
  <si>
    <t>Всего заработная плата</t>
  </si>
  <si>
    <t>Стоимость материалов и конструкций</t>
  </si>
  <si>
    <t>ВСЕГО, Стоимость монтажных работ</t>
  </si>
  <si>
    <t>Стоимость общестроительных работ</t>
  </si>
  <si>
    <t>Материалы</t>
  </si>
  <si>
    <t>ВСЕГО, Стоимость общестроительных работ</t>
  </si>
  <si>
    <t>Стоимость сантехнических работ</t>
  </si>
  <si>
    <t>ВСЕГО, Стоимость сантехнических работ</t>
  </si>
  <si>
    <t>1110-0501-0501 РСНБ РК 2022 Кзтр и Кэм=1,12 Изм. и доп. вып. 28прим</t>
  </si>
  <si>
    <t xml:space="preserve">Демонтаж витражных блоков из ПВХ, с дверным проемом
</t>
  </si>
  <si>
    <t xml:space="preserve">Стены, подготовленные под окраску. Окраска поливинилацетатными водоэмульсионными составами улучшенная по сборным конструкциям
</t>
  </si>
  <si>
    <t>1107-0519-0201 РСНБ РК 2022 Кзтр и Кэм=1,12 прим</t>
  </si>
  <si>
    <t xml:space="preserve">Поручни дополнительные настенные из нержавеющей стали. Установка на лестничные марши
</t>
  </si>
  <si>
    <t>1110-0501-0102 РСНБ РК 2022 Кзтр и Кэм=1,12 Изм. и доп. вып. 28прим</t>
  </si>
  <si>
    <r>
      <t>Проемы площадью более 2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. Установка блоков из ПВХ профилей глухих
</t>
    </r>
  </si>
  <si>
    <t>223-102-0301 РСНБ РК 2022</t>
  </si>
  <si>
    <t xml:space="preserve">Блок из ПВХ профилей внутренний толщиной 60 мм глухим заполнением нижней части, с заполнением верхней части одинарным стеклом, не открывающийся: глухой
</t>
  </si>
  <si>
    <r>
      <t>Проемы дверные наружные и внутренние площадью до 3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. Установка блоков из ПВХ профилей
</t>
    </r>
  </si>
  <si>
    <t>223-203-0303 РСНБ РК 2022</t>
  </si>
  <si>
    <t xml:space="preserve">Блок дверной внутренний из ПВХ профилей комбинированный со светопрозрачным заполнением верхней части однокамерным стеклопакетом и глухим заполнением нижней части полотна ГОСТ 30970-2014 ДПВ 21-10, однопольный
</t>
  </si>
  <si>
    <t>1110-0103-0302 РСНБ РК 2022 Кзтр и Кэм=1,12 прим</t>
  </si>
  <si>
    <t xml:space="preserve">Барьеры в гардеробных /вахтер/. Демонтаж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</si>
  <si>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барьеров</t>
    </r>
  </si>
  <si>
    <t>1110-0404-0201 РСНБ РК 2022 Кзтр и Кэм=1,12 Изм. и доп. вып. 25</t>
  </si>
  <si>
    <t xml:space="preserve">Стены. Глухие. Демонтаж обшивки по одинарному металлическому каркасу, отнесенному от базовой стены, из ПН и ПС профилей одним слоем гипсокартонных листов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</si>
  <si>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стен</t>
    </r>
  </si>
  <si>
    <t>1110-0501-0202 РСНБ РК 2022 Кзтр и Кэм=1,12 Изм. и доп. вып. 28прим</t>
  </si>
  <si>
    <r>
      <t>Проемы дверные наружные и внутренние площадью более 3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. Демонтаж блоков из ПВХ профилей
</t>
    </r>
  </si>
  <si>
    <t>223-102-0404 РСНБ РК 2022 прим</t>
  </si>
  <si>
    <t xml:space="preserve">Блок оконный из ПВХ профилей толщиной 70 мм одностворчатый одинарной конструкции ГОСТ 30674-99 со стеклопакетом двухкамерным, не открывающийся: глухой
</t>
  </si>
  <si>
    <t>1110-0501-0202 РСНБ РК 2022 Кзтр и Кэм=1,12 Изм. и доп. вып. 28</t>
  </si>
  <si>
    <r>
      <t>Проемы дверные наружные и внутренние площадью более 3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в каменных стенах. Установка блоков из ПВХ профилей
</t>
    </r>
  </si>
  <si>
    <t>223-203-0404 РСНБ РК 2022</t>
  </si>
  <si>
    <t xml:space="preserve">Блок дверной наружный из ПВХ профилей остекленный , с заполнением однокамерным стеклопакетом ГОСТ 30970-2014 ДПН 21-13, двупольный
</t>
  </si>
  <si>
    <t>223-203-0308 РСНБ РК 2022</t>
  </si>
  <si>
    <t xml:space="preserve">Блок дверной внутренний из ПВХ профилей комбинированный со светопрозрачным заполнением верхней части однокамерным стеклопакетом и глухим заполнением нижней части полотна ГОСТ 30970-2014 ДПВ 24-19, двупольный
</t>
  </si>
  <si>
    <t>1111-0101-0201 РСНБ РК 2022 Кзтр и Кэм=1,06</t>
  </si>
  <si>
    <t xml:space="preserve">Слои подстилающие песчаные. Устройство с уплотнением трамбовками
</t>
  </si>
  <si>
    <r>
      <t>м</t>
    </r>
    <r>
      <rPr>
        <b/>
        <vertAlign val="superscript"/>
        <sz val="9"/>
        <rFont val="Times New Roman Cyr"/>
        <family val="1"/>
        <charset val="204"/>
      </rPr>
      <t>3</t>
    </r>
    <r>
      <rPr>
        <b/>
        <sz val="9"/>
        <rFont val="Times New Roman Cyr"/>
        <family val="1"/>
        <charset val="204"/>
      </rPr>
      <t xml:space="preserve"> подстилающего слоя</t>
    </r>
  </si>
  <si>
    <t>1111-0101-1102 РСНБ РК 2022 Кзтр и Кэм=1,06</t>
  </si>
  <si>
    <t xml:space="preserve">Стяжки цементные. Устройство. добавлять на каждые 5 мм (до 30мм)изменения толщины стяжки к норме 1111-0101-1101
</t>
  </si>
  <si>
    <t>1146-0302-0103 РСНБ РК 2022 Кзтр и Кэм=1,12</t>
  </si>
  <si>
    <t xml:space="preserve">Проемы в конструкциях из кирпича. Пробивка
</t>
  </si>
  <si>
    <r>
      <t>м</t>
    </r>
    <r>
      <rPr>
        <b/>
        <vertAlign val="superscript"/>
        <sz val="9"/>
        <rFont val="Times New Roman Cyr"/>
        <family val="1"/>
        <charset val="204"/>
      </rPr>
      <t>3</t>
    </r>
  </si>
  <si>
    <t xml:space="preserve">Элементы конструктивные стен кирпичных. Усиление, монтаж перемычек
</t>
  </si>
  <si>
    <t>1110-0107-0106 РСНБ РК 2022 Кзтр и Кэм=1,12 Изм. и доп. вып. 28</t>
  </si>
  <si>
    <r>
      <t>Проемы дверные площадью до 3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во внутренних стенах и перегородках. Установка блоков на распорных дюбелях
</t>
    </r>
  </si>
  <si>
    <t>223-201-0301 РСНБ РК 2022</t>
  </si>
  <si>
    <t xml:space="preserve">Блок дверной внутренний с декоративной облицовкой на основе CPL-технологии СТ РК 943-92 однопольный с глухими полотнами ДГ 21-6П, ДГ 21-7П, ДГ 21-8П
</t>
  </si>
  <si>
    <t xml:space="preserve">Пена монтажная
</t>
  </si>
  <si>
    <t>1110-0111-0401 РСНБ РК 2022 Кзтр и Кэм=1,12</t>
  </si>
  <si>
    <t xml:space="preserve">Наличники. Установка и крепление
</t>
  </si>
  <si>
    <t>223-502-0201 РСНБ РК 2022</t>
  </si>
  <si>
    <t xml:space="preserve">Петля накладная ПН1, ПН2, ПН3 ГОСТ 5088-2005
</t>
  </si>
  <si>
    <t>1206-0101-1701 РСНБ РК 2022 Кзтр и Кэм=1,09</t>
  </si>
  <si>
    <t xml:space="preserve">Ремонт порогов шириной до 100 мм
</t>
  </si>
  <si>
    <t>1110-0502-0101 РСНБ РК 2022 Кзтр и Кэм=1,12 Изм. и доп. вып. 26</t>
  </si>
  <si>
    <t xml:space="preserve">Перегородки стеклянные высотой до 3 м с устройством каркаса из алюминиевого профиля. Монтаж на "чистый" пол
</t>
  </si>
  <si>
    <r>
      <t>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 перегородок (за вычетом проемов)</t>
    </r>
  </si>
  <si>
    <t>1110-0502-0102 РСНБ РК 2022 Кзтр и Кэм=1,12 Изм. и доп. вып. 26</t>
  </si>
  <si>
    <r>
      <t>Проемы дверные внутренние однопольные площадью до 2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. Установка блоков из алюминиевых профилей в перегородки, дополнительно к норме 1110-0502-0101
</t>
    </r>
  </si>
  <si>
    <t>1110-0501-0103 РСНБ РК 2022 Кзтр и Кэм=1,12 Изм. и доп. вып. 28</t>
  </si>
  <si>
    <r>
      <t>Проемы оконные площадью до 2 м</t>
    </r>
    <r>
      <rPr>
        <b/>
        <vertAlign val="superscript"/>
        <sz val="9"/>
        <rFont val="Times New Roman Cyr"/>
        <family val="1"/>
        <charset val="204"/>
      </rPr>
      <t>2</t>
    </r>
    <r>
      <rPr>
        <b/>
        <sz val="9"/>
        <rFont val="Times New Roman Cyr"/>
        <family val="1"/>
        <charset val="204"/>
      </rPr>
      <t xml:space="preserve">. Установка блоков из ПВХ профилей поворотных (откидных, поворотно-откидных) одностворчатых
</t>
    </r>
  </si>
  <si>
    <t>1110-0501-0403 РСНБ РК 2022 Кзтр и Кэм=1,12 Изм. и доп. вып. 28</t>
  </si>
  <si>
    <t xml:space="preserve">Доски подоконные из ПВХ. Установка в стенах панельных
</t>
  </si>
  <si>
    <t>1109-0305-0401 РСНБ РК 2022 Кзтр и Кэм=1,12 Изм. и доп. вып. 32прим</t>
  </si>
  <si>
    <t xml:space="preserve">Опорные конструкции подоконников. Монтаж
</t>
  </si>
  <si>
    <t>222-526-0106 РСНБ РК 2022</t>
  </si>
  <si>
    <t xml:space="preserve">Конструктивные элементы вспомогательного назначения с преобладанием профильного проката собираемые из двух и более деталей, с отверстиями и без отверстий, соединяемые на сварке
</t>
  </si>
  <si>
    <t>1117-0501-0104 РСНБ РК 2022 Кзтр и Кэм=1,06 Изм. и доп. вып. 37</t>
  </si>
  <si>
    <t xml:space="preserve">Умывальники. Установка
</t>
  </si>
  <si>
    <t>244-101-0102 РСНБ РК 2022</t>
  </si>
  <si>
    <t xml:space="preserve">Умывальник без пьедестала полукруглый, овальный, прямоугольный, трапециевидный со спинкой или без спинки размерами L 550 мм, B 420 мм
</t>
  </si>
  <si>
    <t>261-301-0370 РСНБ РК 2022</t>
  </si>
  <si>
    <t xml:space="preserve">Подводки гибкие к водоразборной арматуре
</t>
  </si>
  <si>
    <t>244-104-0601 РСНБ РК 2022</t>
  </si>
  <si>
    <t xml:space="preserve">Сифон ГОСТ 23289-94 бутылочный унифицированный с выпуском и вертикальным или горизонтальным отводом для умывальников, моек, раковин, бидэ СБУ
</t>
  </si>
  <si>
    <t>1117-0201-0103 РСНБ РК 2022 Кзтр и Кэм=1,06 Изм. и доп. вып. 32</t>
  </si>
  <si>
    <t xml:space="preserve">Смесители. Установка
</t>
  </si>
  <si>
    <t>244-104-0409 РСНБ РК 2022</t>
  </si>
  <si>
    <t xml:space="preserve">Смеситель для умывальника однорукояточный/двухрукояточный с изогнутым изливом набортный/настенный, излив с аэратором
</t>
  </si>
  <si>
    <t>Стоимость металломонтажных работ</t>
  </si>
  <si>
    <t>ВСЕГО, Стоимость металломонтажных работ</t>
  </si>
  <si>
    <t>1207-0101-0207 РСНБ РК 2022 Кзтр и Кэм=1,09</t>
  </si>
  <si>
    <t xml:space="preserve">Полы.Разборка покрытия крыльца и тротуара из каменных плиток
</t>
  </si>
  <si>
    <t>1106-0101-0120 РСНБ РК 2022 Кзтр и Кэм=1,12 Изм. и доп. вып. 28прим</t>
  </si>
  <si>
    <t xml:space="preserve">Фундаменты ленточные железобетонные при ширине поверху до 1000 мм. Устройство
</t>
  </si>
  <si>
    <t>214-210-0501 РСНБ РК 2022</t>
  </si>
  <si>
    <t xml:space="preserve">Сталь арматурная периодического профиля для железобетонных конструкций класса А500С ГОСТ Р 52544-2006 диаметром от 4 до 10 мм
</t>
  </si>
  <si>
    <t>1106-0301-0401 РСНБ РК 2022 Кзтр и Кэм=1,12 Изм. и доп. вып. 28прим</t>
  </si>
  <si>
    <t xml:space="preserve">Болты анкерные, закладные. Установка с заделкой
</t>
  </si>
  <si>
    <t>1111-0101-2701 РСНБ РК 2022 Кзтр и Кэм=1,06</t>
  </si>
  <si>
    <t xml:space="preserve">Покрытия из плиток бетонных, цементных или мозаичных на цементном растворе . Устройство
</t>
  </si>
  <si>
    <t>1115-0106-0102 РСНБ РК 2022 Кзтр и Кэм=1,06 Изм. и доп. вып. 28</t>
  </si>
  <si>
    <t xml:space="preserve">Наружная облицовка по бетонной поверхности керамическими отдельными плитками на цементном растворе стен
</t>
  </si>
  <si>
    <t>1107-0519-0201 РСНБ РК 2022 Кзтр и Кэм=1,12</t>
  </si>
  <si>
    <t xml:space="preserve">Ограждения из нержавеющей стали (закругление на концах по СНИП) с заполнением для стоек с фланцем. Установка
</t>
  </si>
  <si>
    <t>222-503-0302 РСНБ РК 2022</t>
  </si>
  <si>
    <t xml:space="preserve">Ограждения трехригельные горизонтальные из нержавеющей стали с дополнительным поручнем для наружней установки, высотой до 900 мм
</t>
  </si>
  <si>
    <t>251-104-0102 РСНБ РК 2022</t>
  </si>
  <si>
    <t xml:space="preserve">Плитка тактильная ГОСТ Р 52875-2018 дорожная из полиуретана
</t>
  </si>
  <si>
    <t>1146-0301-0201 РСНБ РК 2022 Кзтр и Кэм=1,12 Изм. и доп. вып. 34</t>
  </si>
  <si>
    <t xml:space="preserve">Конструкции железобетонные. Сверление кольцевыми алмазными сверлами с применением охлаждающей жидкости (воды) горизонтальных отверстий глубиной 200 мм диаметром 20 мм
</t>
  </si>
  <si>
    <t>1107-0519-0101 РСНБ РК 2022 Кзтр и Кэм=1,12 Изм. и доп. вып. 32прим</t>
  </si>
  <si>
    <t xml:space="preserve">Поручни из нержавеющей стали (закругление на концах по СП РК 3.06=101-2012 примеч.2018) настенные двухрядные. Установка
</t>
  </si>
  <si>
    <t xml:space="preserve">Поручень из нержавеющей стали настенный двухрядный (с комплектующими)
</t>
  </si>
  <si>
    <t>1115-0403-0508 РСНБ РК 2022 Кзтр и Кэм=1,06 Изм. и доп. вып. 28</t>
  </si>
  <si>
    <t xml:space="preserve">Высококачественная окраска стен,пола колером масляным разбеленным по сборным конструкциям, подготовленных под окраску + контрастная окраска лестниц перед первой и последней ступенью
</t>
  </si>
  <si>
    <t>ПРАЙС-ЛИСТ</t>
  </si>
  <si>
    <t xml:space="preserve">Эмаль ПФ-115 желтая, атмосферостойкая
</t>
  </si>
  <si>
    <t>1127-0902-0101 РСНБ РК 2022 Кзтр и Кэм=1,12 Изм. и доп. вып. 28</t>
  </si>
  <si>
    <t xml:space="preserve">Знаки дорожные на металлических стойках. Установка
</t>
  </si>
  <si>
    <t>1127-0902-0201 РСНБ РК 2022 Кзтр и Кэм=1,12</t>
  </si>
  <si>
    <t xml:space="preserve">Щитки дополнительные. Установка. Добавлять к норме 1127-0902-0101
</t>
  </si>
  <si>
    <t>251-102-0702 РСНБ РК 2022</t>
  </si>
  <si>
    <t xml:space="preserve">Стойка круглая металлическая для дорожных знаков ГОСТ 32948-2014 марки СКМ 1.25
</t>
  </si>
  <si>
    <t>251-101-0213 РСНБ РК 2022</t>
  </si>
  <si>
    <t xml:space="preserve">Знак (стоянки) дорожный односторонний со световозвращающей пленкой типа 2 СТ РК 1125-2002 квадратный 2.1, 2.2, 2.7, 5.5, 5.6, 5.15-5.16.2, 5.18-5.19.3, 7.13, 5.17.1-5.17.4, 5.20.3, 5.29.1, 5.8.2-5.8.6, 5.9, 5.11.2, 5.35-5.37, 7.1.2, 5.8.2а-5.8.4а, B=700 мм
</t>
  </si>
  <si>
    <t>251-101-0326 РСНБ РК 2022</t>
  </si>
  <si>
    <t xml:space="preserve">Знак (инвалид) дорожный односторонний со световозвращающей пленкой типа 3 СТ РК 1125-2002 прямоугольный 1.4.1-1.4.6, 7.1.3, 7.1.4, 7.2.2-7.11, 7.14-7.19, 7.21.1, 7.4.8, размером 300 мм х 600 мм
</t>
  </si>
  <si>
    <t>414-104-0601 РСНБ РК 2022</t>
  </si>
  <si>
    <t xml:space="preserve">Мусор строительный (ручная). Погрузка
</t>
  </si>
  <si>
    <t>411-101-0110 РСНБ РК 2022 класс груза 1, k=1</t>
  </si>
  <si>
    <t xml:space="preserve">Перевозка строительных грузов бортовыми автомобилями в населенных пунктах. Грузоподъемность до 5 т. Расстояние перевозки 10 км
</t>
  </si>
  <si>
    <t>Транспортные расходы</t>
  </si>
  <si>
    <t>ИТОГО ПО СМЕТЕ:</t>
  </si>
  <si>
    <t>В ТОМ ЧИСЛЕ:</t>
  </si>
  <si>
    <t>- Зарплата рабочих строителей</t>
  </si>
  <si>
    <t>- Затраты на эксплуатацию машин</t>
  </si>
  <si>
    <t>- Материалов, изделий и конструкций</t>
  </si>
  <si>
    <t>- Перевозка грузов</t>
  </si>
  <si>
    <t>Форма 4А АВС-4</t>
  </si>
  <si>
    <t xml:space="preserve"> ЛОКАЛЬНЫЙ   РЕСУРСНЫЙ   СМЕТНЫЙ   РАСЧЕТ</t>
  </si>
  <si>
    <t>№ 2-1</t>
  </si>
  <si>
    <t>(локальная смета)</t>
  </si>
  <si>
    <t>на</t>
  </si>
  <si>
    <t>Составлен в текущих ценах на 2024 г.</t>
  </si>
  <si>
    <t>тенге</t>
  </si>
  <si>
    <t>Шифр ресурсов</t>
  </si>
  <si>
    <t>Наименование ресурсов, оборудования, конструкций, изделий и  деталей</t>
  </si>
  <si>
    <t>Количество единиц</t>
  </si>
  <si>
    <t>на единицу</t>
  </si>
  <si>
    <t>общая</t>
  </si>
  <si>
    <t>ЗАТРАТЫ ТРУДА ПО СПЕЦИАЛЬНОСТЯМ</t>
  </si>
  <si>
    <t>ИТОГО ЗАТРАТЫ ТРУДА ПО СПЕЦИАЛЬНОСТЯМ (ПО СМЕТЕ)</t>
  </si>
  <si>
    <t>Затраты труда рабочих</t>
  </si>
  <si>
    <t>ТРУДОВЫЕ РЕСУРСЫ</t>
  </si>
  <si>
    <t>АВС 000003</t>
  </si>
  <si>
    <t>(47226,94)</t>
  </si>
  <si>
    <t>ИТОГО ТРУДОВЫЕ РЕСУРСЫ (ПО СМЕТЕ)</t>
  </si>
  <si>
    <t>СТРОИТЕЛЬНЫЕ МАШИНЫ И МЕХАНИЗМЫ</t>
  </si>
  <si>
    <r>
      <t>Компрессоры передвижные с двигателем внутреннего сгорания давлением до 686 кПа (7 атм), производительность 5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/мин</t>
    </r>
  </si>
  <si>
    <t>ИТОГО СТРОИТЕЛЬНЫЕ МАШИНЫ И МЕХАНИЗМЫ (ПО СМЕТЕ)</t>
  </si>
  <si>
    <t>В Т.Ч. ЗАРАБОТНАЯ ПЛАТА МАШИНИСТОВ:</t>
  </si>
  <si>
    <t>СТРОИТЕЛЬНЫЕ МАТЕРИАЛЫ И КОНСТРУКЦИИ</t>
  </si>
  <si>
    <r>
      <t>м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</si>
  <si>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222-503-0302
</t>
    </r>
    <r>
      <rPr>
        <i/>
        <sz val="7.5"/>
        <rFont val="Times New Roman"/>
        <family val="1"/>
        <charset val="204"/>
      </rPr>
      <t>РСНБ РК 2022</t>
    </r>
  </si>
  <si>
    <t>223-203-0308</t>
  </si>
  <si>
    <t>223-203-0404</t>
  </si>
  <si>
    <t>Блок дверной наружный из ПВХ профилей остекленный, с заполнением однокамерным стеклопакетом ГОСТ 30970-2014 ДПН 21-13, двупольный</t>
  </si>
  <si>
    <r>
      <t>м</t>
    </r>
    <r>
      <rPr>
        <vertAlign val="superscript"/>
        <sz val="10"/>
        <rFont val="Times New Roman"/>
        <family val="1"/>
        <charset val="204"/>
      </rPr>
      <t>3</t>
    </r>
  </si>
  <si>
    <r>
      <t xml:space="preserve">223-102-0301
</t>
    </r>
    <r>
      <rPr>
        <i/>
        <sz val="7.5"/>
        <rFont val="Times New Roman"/>
        <family val="1"/>
        <charset val="204"/>
      </rPr>
      <t>РСНБ РК 2022</t>
    </r>
  </si>
  <si>
    <t>223-203-0303</t>
  </si>
  <si>
    <t>223-102-0404</t>
  </si>
  <si>
    <t>С Прайс </t>
  </si>
  <si>
    <t>223-201-0301</t>
  </si>
  <si>
    <t>222-526-0106</t>
  </si>
  <si>
    <r>
      <t xml:space="preserve">214-210-0501
</t>
    </r>
    <r>
      <rPr>
        <i/>
        <sz val="7.5"/>
        <rFont val="Times New Roman"/>
        <family val="1"/>
        <charset val="204"/>
      </rPr>
      <t>РСНБ РК 2022</t>
    </r>
  </si>
  <si>
    <t>223-502-0304</t>
  </si>
  <si>
    <t>251-104-0102</t>
  </si>
  <si>
    <r>
      <t xml:space="preserve">251-101-0213
</t>
    </r>
    <r>
      <rPr>
        <i/>
        <sz val="7.5"/>
        <rFont val="Times New Roman"/>
        <family val="1"/>
        <charset val="204"/>
      </rPr>
      <t>РСНБ РК 2022</t>
    </r>
  </si>
  <si>
    <r>
      <t xml:space="preserve">244-101-0102
</t>
    </r>
    <r>
      <rPr>
        <i/>
        <sz val="7.5"/>
        <rFont val="Times New Roman"/>
        <family val="1"/>
        <charset val="204"/>
      </rPr>
      <t>РСНБ РК 2022</t>
    </r>
  </si>
  <si>
    <t>244-104-0409</t>
  </si>
  <si>
    <t>251-102-0702</t>
  </si>
  <si>
    <r>
      <t xml:space="preserve">251-101-0326
</t>
    </r>
    <r>
      <rPr>
        <i/>
        <sz val="7.5"/>
        <rFont val="Times New Roman"/>
        <family val="1"/>
        <charset val="204"/>
      </rPr>
      <t>РСНБ РК 2022</t>
    </r>
  </si>
  <si>
    <r>
      <t>10 м</t>
    </r>
    <r>
      <rPr>
        <vertAlign val="superscript"/>
        <sz val="10"/>
        <rFont val="Times New Roman"/>
        <family val="1"/>
        <charset val="204"/>
      </rPr>
      <t>2</t>
    </r>
  </si>
  <si>
    <r>
      <t xml:space="preserve">244-104-0601
</t>
    </r>
    <r>
      <rPr>
        <i/>
        <sz val="7.5"/>
        <rFont val="Times New Roman"/>
        <family val="1"/>
        <charset val="204"/>
      </rPr>
      <t>РСНБ РК 2022</t>
    </r>
  </si>
  <si>
    <r>
      <t xml:space="preserve">223-502-0201
</t>
    </r>
    <r>
      <rPr>
        <i/>
        <sz val="7.5"/>
        <rFont val="Times New Roman"/>
        <family val="1"/>
        <charset val="204"/>
      </rPr>
      <t>РСНБ РК 2022</t>
    </r>
  </si>
  <si>
    <t>261-301-0370</t>
  </si>
  <si>
    <r>
      <t xml:space="preserve">247-212-0104
</t>
    </r>
    <r>
      <rPr>
        <i/>
        <sz val="7.5"/>
        <rFont val="Times New Roman"/>
        <family val="1"/>
        <charset val="204"/>
      </rPr>
      <t>РСНБ РК 2022</t>
    </r>
  </si>
  <si>
    <r>
      <t xml:space="preserve">243-105-0503
</t>
    </r>
    <r>
      <rPr>
        <i/>
        <sz val="7.5"/>
        <rFont val="Times New Roman"/>
        <family val="1"/>
        <charset val="204"/>
      </rPr>
      <t>РСНБ РК 2022</t>
    </r>
  </si>
  <si>
    <t>106</t>
  </si>
  <si>
    <t>-</t>
  </si>
  <si>
    <t>107</t>
  </si>
  <si>
    <t>ИТОГО СТРОИТЕЛЬНЫЕ МАТЕРИАЛЫ И КОНСТРУКЦИИ (ПО СМЕТЕ)</t>
  </si>
  <si>
    <t>ТРАНСПОРТНЫЕ РАСХОДЫ</t>
  </si>
  <si>
    <r>
      <t xml:space="preserve">411-101-0110
</t>
    </r>
    <r>
      <rPr>
        <i/>
        <sz val="7.5"/>
        <rFont val="Times New Roman"/>
        <family val="1"/>
        <charset val="204"/>
      </rPr>
      <t>РСНБ РК 2022</t>
    </r>
  </si>
  <si>
    <r>
      <t xml:space="preserve">414-104-0601
</t>
    </r>
    <r>
      <rPr>
        <i/>
        <sz val="7.5"/>
        <rFont val="Times New Roman"/>
        <family val="1"/>
        <charset val="204"/>
      </rPr>
      <t>РСНБ РК 2022</t>
    </r>
  </si>
  <si>
    <t>ИТОГО ТРАНСПОРТНЫЕ РАСХОДЫ (ПО СМЕТЕ)</t>
  </si>
  <si>
    <t>ИТОГО ПРЯМЫЕ ЗАТРАТЫ (по смете)</t>
  </si>
  <si>
    <t>Накладные расходы (по смете)</t>
  </si>
  <si>
    <t>ИТОГО С НАКЛАДНЫМИ РАСХОДАМИ</t>
  </si>
  <si>
    <t>Сметная прибыль (по смете)</t>
  </si>
  <si>
    <t xml:space="preserve">Форма 2 </t>
  </si>
  <si>
    <t>Заказчик</t>
  </si>
  <si>
    <r>
      <t xml:space="preserve">  </t>
    </r>
    <r>
      <rPr>
        <b/>
        <sz val="10"/>
        <rFont val="Times New Roman Cyr"/>
        <family val="1"/>
        <charset val="204"/>
      </rPr>
      <t>Утвержден</t>
    </r>
  </si>
  <si>
    <t>Сметный расчет стоимости строительства в сумме</t>
  </si>
  <si>
    <t>тыс.тнг.</t>
  </si>
  <si>
    <t>налог на добавленную стоимость</t>
  </si>
  <si>
    <t>(ссылка на документ об утверждении)</t>
  </si>
  <si>
    <t>"___" __________ 20___г.</t>
  </si>
  <si>
    <t>СВОДНЫЙ СМЕТНЫЙ РАСЧЕТ СТОИМОСТИ СТРОИТЕЛЬСТВА</t>
  </si>
  <si>
    <t>(наименование стройки)</t>
  </si>
  <si>
    <t>№
п/п</t>
  </si>
  <si>
    <t>Номера смет и расчетов, иные документы</t>
  </si>
  <si>
    <t>Наименование глав, объектов, работ и затрат</t>
  </si>
  <si>
    <t>Общая сметная стоимость, 
тыс. тенге</t>
  </si>
  <si>
    <t>Строительно-монтажных работ</t>
  </si>
  <si>
    <t>Оборудования, мебели и инвентаря</t>
  </si>
  <si>
    <t>Прочих работ и затрат</t>
  </si>
  <si>
    <t>Глава 2. Основные объекты строительства</t>
  </si>
  <si>
    <t>Всего по главе</t>
  </si>
  <si>
    <t>ИТОГО ПО ГЛАВАМ 1-7</t>
  </si>
  <si>
    <t>Глава 8. Затраты на организацию и управление строительством</t>
  </si>
  <si>
    <t>НДЦС РК 8.04-09-2022, табл. 1, п. 2.39</t>
  </si>
  <si>
    <t>Затраты на организацию и управление строительно-монтажными работами по стройке в целом (общеплощадочные затраты) 6,3%</t>
  </si>
  <si>
    <t>Итого по главе 8</t>
  </si>
  <si>
    <t>ИТОГО ПО ГЛАВАМ 1-8</t>
  </si>
  <si>
    <t>НДЦС РК 8.01-08-2022 п.8.2.65.2</t>
  </si>
  <si>
    <t>Сметная прибыль 5%</t>
  </si>
  <si>
    <t>НДЦС РК 8.01-08-2022, п.8.2.66.4 б)</t>
  </si>
  <si>
    <t>Непредвиденные работы и затраты-2%</t>
  </si>
  <si>
    <t>ИТОГО СМЕТНАЯ СТОИМОСТЬ</t>
  </si>
  <si>
    <t>ИТОГО ПО СМЕТНОМУ РАСЧЕТУ В ТЕКУЩИХ ЦЕНАХ 2024 г. К=1,075</t>
  </si>
  <si>
    <t>Налоговый кодекс РК</t>
  </si>
  <si>
    <t>Налог на добавленную стоимость - 12 %</t>
  </si>
  <si>
    <t>ВСЕГО ПО СМЕТНОМУ РАСЧЕТУ</t>
  </si>
  <si>
    <t xml:space="preserve">  </t>
  </si>
  <si>
    <t>Руководитель  организации ___________________________ О.В.Черевко</t>
  </si>
  <si>
    <t>КГУ "Общеобразовательная школа №14 имени Дм.Карбышева отдела образования города Рудного" Управления образования акимата Костанайской области. Оборудование занимаемых зданий и помещений с учетом доступности для маломобильных групп населения .</t>
  </si>
  <si>
    <t>в текущих ценах на 2024 г.</t>
  </si>
  <si>
    <t>Наименование работ</t>
  </si>
  <si>
    <t>Единица
измерения</t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</si>
  <si>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облицовки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</si>
  <si>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перегородок</t>
    </r>
  </si>
  <si>
    <r>
      <t>м</t>
    </r>
    <r>
      <rPr>
        <vertAlign val="superscript"/>
        <sz val="9"/>
        <rFont val="Times New Roman Cyr"/>
        <charset val="204"/>
      </rPr>
      <t>2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</si>
  <si>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окрашиваемой поверхности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</si>
  <si>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поверхности облицовки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</si>
  <si>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стяжки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</si>
  <si>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покрытия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</si>
  <si>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отделываемой поверхности</t>
    </r>
  </si>
  <si>
    <r>
      <t>Проемы дверные наружные и внутренние площадью до 3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в каменных стенах. Установка блоков из ПВХ профилей
</t>
    </r>
  </si>
  <si>
    <r>
      <t>Проемы площадью более 2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. Установка блоков из ПВХ профилей глухих
</t>
    </r>
  </si>
  <si>
    <r>
      <t>Проемы дверные наружные и внутренние площадью до 3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. Установка блоков из ПВХ профилей
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</si>
  <si>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барьеров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</si>
  <si>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стен</t>
    </r>
  </si>
  <si>
    <r>
      <t>Проемы дверные наружные и внутренние площадью более 3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. Демонтаж блоков из ПВХ профилей
</t>
    </r>
  </si>
  <si>
    <r>
      <t>Проемы дверные наружные и внутренние площадью более 3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в каменных стенах. Установка блоков из ПВХ профилей
</t>
    </r>
  </si>
  <si>
    <r>
      <t>м</t>
    </r>
    <r>
      <rPr>
        <vertAlign val="superscript"/>
        <sz val="9"/>
        <rFont val="Times New Roman Cyr"/>
        <charset val="204"/>
      </rPr>
      <t>3</t>
    </r>
    <r>
      <rPr>
        <sz val="9"/>
        <rFont val="Times New Roman Cyr"/>
        <charset val="204"/>
      </rPr>
      <t xml:space="preserve"> подстилающего слоя</t>
    </r>
  </si>
  <si>
    <r>
      <t>м</t>
    </r>
    <r>
      <rPr>
        <vertAlign val="superscript"/>
        <sz val="9"/>
        <rFont val="Times New Roman Cyr"/>
        <charset val="204"/>
      </rPr>
      <t>3</t>
    </r>
  </si>
  <si>
    <r>
      <t>Проемы дверные площадью до 3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во внутренних стенах и перегородках. Установка блоков на распорных дюбелях
</t>
    </r>
  </si>
  <si>
    <r>
      <t>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 перегородок (за вычетом проемов)</t>
    </r>
  </si>
  <si>
    <r>
      <t>Проемы дверные внутренние однопольные площадью до 2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. Установка блоков из алюминиевых профилей в перегородки, дополнительно к норме 1110-0502-0101
</t>
    </r>
  </si>
  <si>
    <r>
      <t>Проемы оконные площадью до 2 м</t>
    </r>
    <r>
      <rPr>
        <vertAlign val="superscript"/>
        <sz val="9"/>
        <rFont val="Times New Roman Cyr"/>
        <charset val="204"/>
      </rPr>
      <t>2</t>
    </r>
    <r>
      <rPr>
        <sz val="9"/>
        <rFont val="Times New Roman Cyr"/>
        <charset val="204"/>
      </rPr>
      <t xml:space="preserve">. Установка блоков из ПВХ профилей поворотных (откидных, поворотно-откидных) одностворчатых
</t>
    </r>
  </si>
  <si>
    <t>ДЕФЕКТНАЯ ВЕДОМОСТЬ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</si>
</sst>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######"/>
    <numFmt numFmtId="165" formatCode="0.0000"/>
    <numFmt numFmtId="166" formatCode="\ #,##0.00&quot;р. &quot;;\-#,##0.00&quot;р. &quot;;&quot; -&quot;#&quot;р. &quot;;@\ "/>
    <numFmt numFmtId="167" formatCode="#,##0.0##"/>
    <numFmt numFmtId="168" formatCode="#,##0.0###"/>
    <numFmt numFmtId="169" formatCode="#,##0.0#"/>
  </numFmts>
  <fonts count="45" x14ac:knownFonts="1">
    <font>
      <sz val="11"/>
      <color theme="1"/>
      <name val="Calibri"/>
      <family val="2"/>
      <charset val="204"/>
      <scheme val="minor"/>
    </font>
    <font>
      <sz val="10"/>
      <name val="Times New Roman Cyr"/>
      <family val="1"/>
      <charset val="204"/>
    </font>
    <font>
      <sz val="9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9"/>
      <name val="Times New Roman Cyr"/>
      <family val="1"/>
      <charset val="204"/>
    </font>
    <font>
      <b/>
      <u/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i/>
      <sz val="7.5"/>
      <name val="Times New Roman Cyr"/>
      <family val="1"/>
      <charset val="204"/>
    </font>
    <font>
      <b/>
      <vertAlign val="superscript"/>
      <sz val="10"/>
      <name val="Times New Roman Cyr"/>
      <family val="1"/>
      <charset val="204"/>
    </font>
    <font>
      <sz val="9"/>
      <color rgb="FF000080"/>
      <name val="Times New Roman Cyr"/>
      <charset val="204"/>
    </font>
    <font>
      <sz val="10"/>
      <color rgb="FF000080"/>
      <name val="Times New Roman Cyr"/>
      <charset val="204"/>
    </font>
    <font>
      <b/>
      <sz val="9"/>
      <color rgb="FF000080"/>
      <name val="Times New Roman Cyr"/>
      <charset val="204"/>
    </font>
    <font>
      <b/>
      <sz val="10"/>
      <name val="Times New Roman Cyr"/>
      <charset val="204"/>
    </font>
    <font>
      <sz val="8"/>
      <color rgb="FF808080"/>
      <name val="Times New Roman Cyr"/>
      <charset val="204"/>
    </font>
    <font>
      <sz val="8"/>
      <color rgb="FFFFFFFF"/>
      <name val="Times New Roman Cyr"/>
      <charset val="204"/>
    </font>
    <font>
      <vertAlign val="superscript"/>
      <sz val="9"/>
      <color indexed="18"/>
      <name val="Times New Roman Cyr"/>
      <charset val="204"/>
    </font>
    <font>
      <sz val="9"/>
      <color indexed="18"/>
      <name val="Times New Roman Cyr"/>
      <charset val="204"/>
    </font>
    <font>
      <sz val="9"/>
      <color rgb="FF808080"/>
      <name val="Times New Roman Cyr"/>
      <family val="1"/>
      <charset val="204"/>
    </font>
    <font>
      <sz val="10"/>
      <color rgb="FF80808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3"/>
      <name val="Times New Roman Cyr"/>
      <charset val="204"/>
    </font>
    <font>
      <sz val="11"/>
      <name val="Times New Roman Cyr"/>
      <family val="1"/>
      <charset val="204"/>
    </font>
    <font>
      <i/>
      <sz val="11"/>
      <color rgb="FF808080"/>
      <name val="Times New Roman Cyr"/>
      <charset val="204"/>
    </font>
    <font>
      <b/>
      <vertAlign val="superscript"/>
      <sz val="9"/>
      <name val="Times New Roman Cyr"/>
      <family val="1"/>
      <charset val="204"/>
    </font>
    <font>
      <i/>
      <sz val="9"/>
      <color rgb="FF808080"/>
      <name val="Times New Roman Cyr"/>
      <charset val="204"/>
    </font>
    <font>
      <sz val="9"/>
      <name val="Times New Roman Cyr"/>
      <charset val="204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family val="2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Arial Cyr"/>
      <family val="2"/>
      <charset val="204"/>
    </font>
    <font>
      <sz val="9"/>
      <color rgb="FF808080"/>
      <name val="Times New Roman"/>
      <family val="1"/>
      <charset val="204"/>
    </font>
    <font>
      <sz val="9"/>
      <color rgb="FFFFFFFF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7.5"/>
      <name val="Times New Roman"/>
      <family val="1"/>
      <charset val="204"/>
    </font>
    <font>
      <i/>
      <sz val="8"/>
      <name val="Arial"/>
      <family val="2"/>
      <charset val="204"/>
    </font>
    <font>
      <sz val="12"/>
      <name val="Times New Roman Cyr"/>
      <charset val="204"/>
    </font>
    <font>
      <sz val="10"/>
      <name val="Times New Roman Cyr"/>
      <charset val="204"/>
    </font>
    <font>
      <u/>
      <sz val="12"/>
      <name val="Times New Roman Cyr"/>
      <charset val="204"/>
    </font>
    <font>
      <vertAlign val="superscript"/>
      <sz val="9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indexed="65"/>
        <bgColor rgb="FFCCFFFF"/>
      </patternFill>
    </fill>
  </fills>
  <borders count="71">
    <border>
      <left/>
      <right/>
      <top/>
      <bottom/>
      <diagonal/>
    </border>
    <border>
      <left/>
      <right/>
      <top/>
      <bottom style="hair">
        <color rgb="FFC0C0C0"/>
      </bottom>
      <diagonal/>
    </border>
    <border>
      <left/>
      <right/>
      <top style="hair">
        <color rgb="FFC0C0C0"/>
      </top>
      <bottom style="hair">
        <color rgb="FFC0C0C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rgb="FF000000"/>
      </bottom>
      <diagonal/>
    </border>
    <border>
      <left/>
      <right/>
      <top style="thin">
        <color indexed="64"/>
      </top>
      <bottom style="hair">
        <color rgb="FF000000"/>
      </bottom>
      <diagonal/>
    </border>
    <border>
      <left/>
      <right style="hair">
        <color rgb="FF000000"/>
      </right>
      <top style="thin">
        <color indexed="64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/>
      <right style="hair">
        <color rgb="FF000000"/>
      </right>
      <top style="dashed">
        <color rgb="FF333399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80808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double">
        <color rgb="FF000000"/>
      </bottom>
      <diagonal/>
    </border>
    <border>
      <left/>
      <right style="hair">
        <color rgb="FF000000"/>
      </right>
      <top style="hair">
        <color rgb="FF000000"/>
      </top>
      <bottom style="double">
        <color rgb="FF000000"/>
      </bottom>
      <diagonal/>
    </border>
    <border>
      <left style="hair">
        <color rgb="FF000000"/>
      </left>
      <right/>
      <top style="double">
        <color rgb="FF000000"/>
      </top>
      <bottom style="hair">
        <color rgb="FF000000"/>
      </bottom>
      <diagonal/>
    </border>
    <border>
      <left/>
      <right/>
      <top style="double">
        <color rgb="FF000000"/>
      </top>
      <bottom style="hair">
        <color rgb="FF000000"/>
      </bottom>
      <diagonal/>
    </border>
    <border>
      <left/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/>
      <right/>
      <top/>
      <bottom style="hair">
        <color rgb="FFCCCCCC"/>
      </bottom>
      <diagonal/>
    </border>
    <border>
      <left/>
      <right/>
      <top style="hair">
        <color rgb="FFCCCCCC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CCCCCC"/>
      </left>
      <right/>
      <top style="thin">
        <color indexed="64"/>
      </top>
      <bottom style="hair">
        <color rgb="FFCCCCCC"/>
      </bottom>
      <diagonal/>
    </border>
    <border>
      <left/>
      <right/>
      <top style="thin">
        <color indexed="64"/>
      </top>
      <bottom style="hair">
        <color rgb="FFCCCCCC"/>
      </bottom>
      <diagonal/>
    </border>
    <border>
      <left/>
      <right style="hair">
        <color rgb="FFCCCCCC"/>
      </right>
      <top style="thin">
        <color indexed="64"/>
      </top>
      <bottom style="hair">
        <color rgb="FFCCCCCC"/>
      </bottom>
      <diagonal/>
    </border>
    <border>
      <left style="hair">
        <color rgb="FFCCCCCC"/>
      </left>
      <right/>
      <top style="hair">
        <color rgb="FFCCCCCC"/>
      </top>
      <bottom style="hair">
        <color rgb="FFCCCCCC"/>
      </bottom>
      <diagonal/>
    </border>
    <border>
      <left/>
      <right/>
      <top style="hair">
        <color rgb="FFCCCCCC"/>
      </top>
      <bottom style="hair">
        <color rgb="FFCCCCCC"/>
      </bottom>
      <diagonal/>
    </border>
    <border>
      <left/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/>
      <diagonal/>
    </border>
    <border>
      <left/>
      <right style="hair">
        <color rgb="FFCCCCCC"/>
      </right>
      <top style="hair">
        <color rgb="FFCCCCCC"/>
      </top>
      <bottom/>
      <diagonal/>
    </border>
    <border>
      <left style="hair">
        <color rgb="FFCCCCCC"/>
      </left>
      <right style="hair">
        <color rgb="FFCCCCCC"/>
      </right>
      <top/>
      <bottom/>
      <diagonal/>
    </border>
    <border>
      <left/>
      <right style="hair">
        <color rgb="FFCCCCCC"/>
      </right>
      <top/>
      <bottom/>
      <diagonal/>
    </border>
    <border>
      <left style="hair">
        <color rgb="FFCCCCCC"/>
      </left>
      <right/>
      <top style="double">
        <color rgb="FFCCCCCC"/>
      </top>
      <bottom/>
      <diagonal/>
    </border>
    <border>
      <left/>
      <right/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/>
      <diagonal/>
    </border>
    <border>
      <left/>
      <right style="hair">
        <color rgb="FFCCCCCC"/>
      </right>
      <top style="double">
        <color rgb="FFCCCCCC"/>
      </top>
      <bottom style="hair">
        <color rgb="FFCCCCCC"/>
      </bottom>
      <diagonal/>
    </border>
    <border>
      <left style="hair">
        <color rgb="FFCCCCCC"/>
      </left>
      <right/>
      <top/>
      <bottom style="hair">
        <color rgb="FFCCCCCC"/>
      </bottom>
      <diagonal/>
    </border>
    <border>
      <left/>
      <right style="hair">
        <color rgb="FFCCCCCC"/>
      </right>
      <top/>
      <bottom style="hair">
        <color rgb="FFCCCCCC"/>
      </bottom>
      <diagonal/>
    </border>
    <border>
      <left style="hair">
        <color rgb="FFCCCCCC"/>
      </left>
      <right style="hair">
        <color rgb="FFCCCCCC"/>
      </right>
      <top style="hair">
        <color rgb="FFCCCCCC"/>
      </top>
      <bottom style="hair">
        <color rgb="FFCCCCCC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rgb="FF000000"/>
      </bottom>
      <diagonal/>
    </border>
    <border>
      <left/>
      <right style="hair">
        <color rgb="FF000000"/>
      </right>
      <top style="hair">
        <color indexed="64"/>
      </top>
      <bottom style="hair">
        <color rgb="FF000000"/>
      </bottom>
      <diagonal/>
    </border>
    <border>
      <left/>
      <right/>
      <top style="hair">
        <color rgb="FFC0C0C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hair">
        <color rgb="FFC0C0C0"/>
      </bottom>
      <diagonal/>
    </border>
    <border>
      <left style="hair">
        <color rgb="FFC0C0C0"/>
      </left>
      <right/>
      <top style="hair">
        <color rgb="FFC0C0C0"/>
      </top>
      <bottom style="hair">
        <color rgb="FFC0C0C0"/>
      </bottom>
      <diagonal/>
    </border>
    <border>
      <left/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C0C0C0"/>
      </left>
      <right style="hair">
        <color rgb="FFC0C0C0"/>
      </right>
      <top/>
      <bottom style="hair">
        <color rgb="FFC0C0C0"/>
      </bottom>
      <diagonal/>
    </border>
    <border>
      <left/>
      <right style="hair">
        <color rgb="FFC0C0C0"/>
      </right>
      <top/>
      <bottom style="hair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7" fillId="0" borderId="0"/>
    <xf numFmtId="166" fontId="1" fillId="0" borderId="0" applyFill="0" applyBorder="0" applyAlignment="0" applyProtection="0"/>
  </cellStyleXfs>
  <cellXfs count="358">
    <xf numFmtId="0" fontId="0" fillId="0" borderId="0" xfId="0"/>
    <xf numFmtId="0" fontId="1" fillId="0" borderId="0" xfId="1" applyFont="1" applyAlignment="1">
      <alignment vertical="top"/>
    </xf>
    <xf numFmtId="0" fontId="1" fillId="0" borderId="0" xfId="1" applyFont="1" applyAlignment="1">
      <alignment horizontal="right" vertical="top"/>
    </xf>
    <xf numFmtId="0" fontId="2" fillId="0" borderId="0" xfId="1" applyFont="1" applyAlignment="1">
      <alignment vertical="top"/>
    </xf>
    <xf numFmtId="0" fontId="1" fillId="0" borderId="0" xfId="1" applyFont="1" applyAlignment="1">
      <alignment horizontal="left" vertical="top" wrapText="1"/>
    </xf>
    <xf numFmtId="0" fontId="1" fillId="0" borderId="0" xfId="1" applyFont="1" applyAlignment="1">
      <alignment vertical="top" wrapText="1"/>
    </xf>
    <xf numFmtId="0" fontId="1" fillId="0" borderId="0" xfId="1" applyFont="1" applyAlignment="1">
      <alignment horizontal="center" vertical="top"/>
    </xf>
    <xf numFmtId="0" fontId="1" fillId="0" borderId="0" xfId="1" applyFont="1" applyAlignment="1">
      <alignment horizontal="left" vertical="top"/>
    </xf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right" vertical="top"/>
    </xf>
    <xf numFmtId="0" fontId="2" fillId="0" borderId="0" xfId="1" applyFont="1" applyAlignment="1">
      <alignment horizontal="right" vertical="top"/>
    </xf>
    <xf numFmtId="0" fontId="1" fillId="0" borderId="1" xfId="1" applyFont="1" applyBorder="1" applyAlignment="1">
      <alignment horizontal="right" vertical="top"/>
    </xf>
    <xf numFmtId="0" fontId="1" fillId="0" borderId="0" xfId="1" applyFont="1" applyAlignment="1">
      <alignment horizontal="center" vertical="center"/>
    </xf>
    <xf numFmtId="0" fontId="5" fillId="2" borderId="10" xfId="1" applyFont="1" applyFill="1" applyBorder="1" applyAlignment="1">
      <alignment horizontal="center" vertical="center" wrapText="1"/>
    </xf>
    <xf numFmtId="0" fontId="5" fillId="2" borderId="1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15" xfId="1" applyFont="1" applyBorder="1" applyAlignment="1">
      <alignment horizontal="left" vertical="top" wrapText="1"/>
    </xf>
    <xf numFmtId="0" fontId="1" fillId="0" borderId="16" xfId="1" applyFont="1" applyBorder="1" applyAlignment="1">
      <alignment horizontal="left" vertical="top" wrapText="1"/>
    </xf>
    <xf numFmtId="0" fontId="1" fillId="0" borderId="17" xfId="1" applyFont="1" applyBorder="1" applyAlignment="1">
      <alignment horizontal="left" vertical="top" wrapText="1"/>
    </xf>
    <xf numFmtId="0" fontId="7" fillId="0" borderId="18" xfId="1" applyFont="1" applyBorder="1" applyAlignment="1">
      <alignment horizontal="center" vertical="top" wrapText="1"/>
    </xf>
    <xf numFmtId="0" fontId="7" fillId="0" borderId="19" xfId="1" applyFont="1" applyBorder="1" applyAlignment="1">
      <alignment horizontal="left" vertical="top" wrapText="1"/>
    </xf>
    <xf numFmtId="0" fontId="7" fillId="0" borderId="19" xfId="1" applyFont="1" applyBorder="1" applyAlignment="1">
      <alignment horizontal="center" vertical="top" wrapText="1"/>
    </xf>
    <xf numFmtId="3" fontId="7" fillId="0" borderId="19" xfId="1" applyNumberFormat="1" applyFont="1" applyBorder="1" applyAlignment="1">
      <alignment horizontal="right" vertical="top"/>
    </xf>
    <xf numFmtId="1" fontId="7" fillId="0" borderId="19" xfId="1" applyNumberFormat="1" applyFont="1" applyBorder="1" applyAlignment="1">
      <alignment horizontal="right" vertical="top"/>
    </xf>
    <xf numFmtId="0" fontId="7" fillId="0" borderId="0" xfId="1" applyFont="1" applyAlignment="1">
      <alignment vertical="top"/>
    </xf>
    <xf numFmtId="49" fontId="10" fillId="0" borderId="20" xfId="1" applyNumberFormat="1" applyFont="1" applyBorder="1" applyAlignment="1">
      <alignment horizontal="center" vertical="top" wrapText="1"/>
    </xf>
    <xf numFmtId="0" fontId="10" fillId="0" borderId="17" xfId="1" applyFont="1" applyBorder="1" applyAlignment="1">
      <alignment horizontal="center" vertical="top" wrapText="1"/>
    </xf>
    <xf numFmtId="0" fontId="10" fillId="0" borderId="17" xfId="1" applyFont="1" applyBorder="1" applyAlignment="1">
      <alignment horizontal="left" vertical="top" wrapText="1" indent="1"/>
    </xf>
    <xf numFmtId="164" fontId="10" fillId="0" borderId="17" xfId="1" applyNumberFormat="1" applyFont="1" applyBorder="1" applyAlignment="1">
      <alignment horizontal="right" vertical="top"/>
    </xf>
    <xf numFmtId="3" fontId="10" fillId="0" borderId="17" xfId="1" applyNumberFormat="1" applyFont="1" applyBorder="1" applyAlignment="1">
      <alignment horizontal="right" vertical="top"/>
    </xf>
    <xf numFmtId="1" fontId="10" fillId="0" borderId="17" xfId="1" applyNumberFormat="1" applyFont="1" applyBorder="1" applyAlignment="1">
      <alignment horizontal="right" vertical="top"/>
    </xf>
    <xf numFmtId="0" fontId="11" fillId="0" borderId="0" xfId="1" applyFont="1" applyAlignment="1">
      <alignment vertical="top"/>
    </xf>
    <xf numFmtId="0" fontId="12" fillId="0" borderId="21" xfId="1" applyFont="1" applyBorder="1" applyAlignment="1">
      <alignment horizontal="center" vertical="top" wrapText="1"/>
    </xf>
    <xf numFmtId="0" fontId="12" fillId="0" borderId="22" xfId="1" applyFont="1" applyBorder="1" applyAlignment="1">
      <alignment horizontal="center" vertical="top" wrapText="1"/>
    </xf>
    <xf numFmtId="0" fontId="12" fillId="0" borderId="22" xfId="1" applyFont="1" applyBorder="1" applyAlignment="1">
      <alignment horizontal="left" vertical="top" wrapText="1"/>
    </xf>
    <xf numFmtId="0" fontId="12" fillId="0" borderId="22" xfId="1" applyFont="1" applyBorder="1" applyAlignment="1">
      <alignment horizontal="right" vertical="top"/>
    </xf>
    <xf numFmtId="3" fontId="12" fillId="0" borderId="22" xfId="1" applyNumberFormat="1" applyFont="1" applyBorder="1" applyAlignment="1">
      <alignment horizontal="right" vertical="top"/>
    </xf>
    <xf numFmtId="1" fontId="12" fillId="0" borderId="22" xfId="1" applyNumberFormat="1" applyFont="1" applyBorder="1" applyAlignment="1">
      <alignment horizontal="right" vertical="top"/>
    </xf>
    <xf numFmtId="0" fontId="13" fillId="0" borderId="0" xfId="1" applyFont="1" applyAlignment="1">
      <alignment vertical="top"/>
    </xf>
    <xf numFmtId="49" fontId="14" fillId="0" borderId="23" xfId="1" applyNumberFormat="1" applyFont="1" applyBorder="1" applyAlignment="1">
      <alignment horizontal="center" vertical="top" wrapText="1"/>
    </xf>
    <xf numFmtId="0" fontId="15" fillId="0" borderId="24" xfId="1" applyFont="1" applyBorder="1" applyAlignment="1">
      <alignment horizontal="right" vertical="top" wrapText="1"/>
    </xf>
    <xf numFmtId="0" fontId="14" fillId="0" borderId="24" xfId="1" applyFont="1" applyBorder="1" applyAlignment="1">
      <alignment horizontal="right" vertical="top" wrapText="1" indent="1"/>
    </xf>
    <xf numFmtId="0" fontId="14" fillId="0" borderId="25" xfId="1" applyFont="1" applyBorder="1" applyAlignment="1">
      <alignment horizontal="right" vertical="top" wrapText="1"/>
    </xf>
    <xf numFmtId="164" fontId="14" fillId="0" borderId="25" xfId="1" applyNumberFormat="1" applyFont="1" applyBorder="1" applyAlignment="1">
      <alignment horizontal="right" vertical="top"/>
    </xf>
    <xf numFmtId="1" fontId="14" fillId="0" borderId="25" xfId="1" applyNumberFormat="1" applyFont="1" applyBorder="1" applyAlignment="1">
      <alignment horizontal="right" vertical="top"/>
    </xf>
    <xf numFmtId="0" fontId="14" fillId="0" borderId="25" xfId="1" applyFont="1" applyBorder="1" applyAlignment="1">
      <alignment horizontal="right" vertical="top"/>
    </xf>
    <xf numFmtId="2" fontId="14" fillId="0" borderId="25" xfId="1" applyNumberFormat="1" applyFont="1" applyBorder="1" applyAlignment="1">
      <alignment horizontal="right" vertical="top"/>
    </xf>
    <xf numFmtId="2" fontId="10" fillId="0" borderId="17" xfId="1" applyNumberFormat="1" applyFont="1" applyBorder="1" applyAlignment="1">
      <alignment horizontal="right" vertical="top"/>
    </xf>
    <xf numFmtId="2" fontId="12" fillId="0" borderId="22" xfId="1" applyNumberFormat="1" applyFont="1" applyBorder="1" applyAlignment="1">
      <alignment horizontal="right" vertical="top"/>
    </xf>
    <xf numFmtId="49" fontId="10" fillId="0" borderId="18" xfId="1" applyNumberFormat="1" applyFont="1" applyBorder="1" applyAlignment="1">
      <alignment horizontal="center" vertical="top" wrapText="1"/>
    </xf>
    <xf numFmtId="0" fontId="10" fillId="0" borderId="19" xfId="1" applyFont="1" applyBorder="1" applyAlignment="1">
      <alignment horizontal="center" vertical="top" wrapText="1"/>
    </xf>
    <xf numFmtId="0" fontId="10" fillId="0" borderId="19" xfId="1" applyFont="1" applyBorder="1" applyAlignment="1">
      <alignment horizontal="left" vertical="top" wrapText="1" indent="1"/>
    </xf>
    <xf numFmtId="164" fontId="10" fillId="0" borderId="19" xfId="1" applyNumberFormat="1" applyFont="1" applyBorder="1" applyAlignment="1">
      <alignment horizontal="right" vertical="top"/>
    </xf>
    <xf numFmtId="3" fontId="10" fillId="0" borderId="19" xfId="1" applyNumberFormat="1" applyFont="1" applyBorder="1" applyAlignment="1">
      <alignment horizontal="right" vertical="top"/>
    </xf>
    <xf numFmtId="1" fontId="10" fillId="0" borderId="19" xfId="1" applyNumberFormat="1" applyFont="1" applyBorder="1" applyAlignment="1">
      <alignment horizontal="right" vertical="top"/>
    </xf>
    <xf numFmtId="2" fontId="10" fillId="0" borderId="19" xfId="1" applyNumberFormat="1" applyFont="1" applyBorder="1" applyAlignment="1">
      <alignment horizontal="right" vertical="top"/>
    </xf>
    <xf numFmtId="0" fontId="2" fillId="2" borderId="30" xfId="1" applyFont="1" applyFill="1" applyBorder="1" applyAlignment="1">
      <alignment horizontal="center" vertical="top" wrapText="1"/>
    </xf>
    <xf numFmtId="0" fontId="7" fillId="2" borderId="30" xfId="1" applyFont="1" applyFill="1" applyBorder="1" applyAlignment="1">
      <alignment horizontal="right" vertical="top"/>
    </xf>
    <xf numFmtId="2" fontId="7" fillId="2" borderId="30" xfId="1" applyNumberFormat="1" applyFont="1" applyFill="1" applyBorder="1" applyAlignment="1">
      <alignment horizontal="right" vertical="top"/>
    </xf>
    <xf numFmtId="1" fontId="7" fillId="2" borderId="30" xfId="1" applyNumberFormat="1" applyFont="1" applyFill="1" applyBorder="1" applyAlignment="1">
      <alignment horizontal="right" vertical="top"/>
    </xf>
    <xf numFmtId="0" fontId="2" fillId="2" borderId="15" xfId="1" applyFont="1" applyFill="1" applyBorder="1" applyAlignment="1">
      <alignment horizontal="left" vertical="top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6" xfId="1" applyFont="1" applyFill="1" applyBorder="1" applyAlignment="1">
      <alignment horizontal="right" vertical="top" wrapText="1"/>
    </xf>
    <xf numFmtId="0" fontId="2" fillId="2" borderId="16" xfId="1" applyFont="1" applyFill="1" applyBorder="1" applyAlignment="1">
      <alignment horizontal="center" vertical="top" wrapText="1"/>
    </xf>
    <xf numFmtId="0" fontId="7" fillId="2" borderId="16" xfId="1" applyFont="1" applyFill="1" applyBorder="1" applyAlignment="1">
      <alignment horizontal="right" vertical="top"/>
    </xf>
    <xf numFmtId="0" fontId="7" fillId="2" borderId="17" xfId="1" applyFont="1" applyFill="1" applyBorder="1" applyAlignment="1">
      <alignment horizontal="right" vertical="top"/>
    </xf>
    <xf numFmtId="0" fontId="2" fillId="2" borderId="15" xfId="1" applyFont="1" applyFill="1" applyBorder="1" applyAlignment="1">
      <alignment horizontal="center" vertical="top" wrapText="1"/>
    </xf>
    <xf numFmtId="0" fontId="2" fillId="2" borderId="17" xfId="1" applyFont="1" applyFill="1" applyBorder="1" applyAlignment="1">
      <alignment horizontal="center" vertical="top" wrapText="1"/>
    </xf>
    <xf numFmtId="0" fontId="7" fillId="2" borderId="17" xfId="1" applyFont="1" applyFill="1" applyBorder="1" applyAlignment="1">
      <alignment horizontal="right" vertical="top" wrapText="1"/>
    </xf>
    <xf numFmtId="2" fontId="7" fillId="2" borderId="17" xfId="1" applyNumberFormat="1" applyFont="1" applyFill="1" applyBorder="1" applyAlignment="1">
      <alignment horizontal="right" vertical="top" wrapText="1"/>
    </xf>
    <xf numFmtId="1" fontId="7" fillId="2" borderId="17" xfId="1" applyNumberFormat="1" applyFont="1" applyFill="1" applyBorder="1" applyAlignment="1">
      <alignment horizontal="right" vertical="top" wrapText="1"/>
    </xf>
    <xf numFmtId="0" fontId="2" fillId="2" borderId="17" xfId="1" applyFont="1" applyFill="1" applyBorder="1" applyAlignment="1">
      <alignment horizontal="left" vertical="top" wrapText="1"/>
    </xf>
    <xf numFmtId="164" fontId="7" fillId="0" borderId="19" xfId="1" applyNumberFormat="1" applyFont="1" applyBorder="1" applyAlignment="1">
      <alignment horizontal="right" vertical="top"/>
    </xf>
    <xf numFmtId="0" fontId="1" fillId="0" borderId="32" xfId="1" applyFont="1" applyBorder="1" applyAlignment="1">
      <alignment vertical="top"/>
    </xf>
    <xf numFmtId="0" fontId="1" fillId="0" borderId="0" xfId="1" applyFont="1" applyFill="1" applyAlignment="1">
      <alignment vertical="top"/>
    </xf>
    <xf numFmtId="0" fontId="1" fillId="0" borderId="0" xfId="1" applyFont="1" applyFill="1" applyBorder="1" applyAlignment="1">
      <alignment horizontal="left" vertical="top"/>
    </xf>
    <xf numFmtId="0" fontId="1" fillId="0" borderId="0" xfId="1" applyFont="1" applyFill="1" applyBorder="1" applyAlignment="1">
      <alignment vertical="top"/>
    </xf>
    <xf numFmtId="0" fontId="1" fillId="0" borderId="0" xfId="1" applyFont="1" applyFill="1"/>
    <xf numFmtId="0" fontId="1" fillId="0" borderId="0" xfId="1" applyFont="1" applyFill="1" applyAlignment="1">
      <alignment vertical="center"/>
    </xf>
    <xf numFmtId="0" fontId="19" fillId="0" borderId="0" xfId="1" applyFont="1" applyFill="1" applyAlignment="1">
      <alignment horizontal="right" vertical="center"/>
    </xf>
    <xf numFmtId="0" fontId="1" fillId="0" borderId="1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167" fontId="1" fillId="0" borderId="1" xfId="1" applyNumberFormat="1" applyFont="1" applyFill="1" applyBorder="1" applyAlignment="1">
      <alignment horizontal="right" vertical="center"/>
    </xf>
    <xf numFmtId="0" fontId="1" fillId="0" borderId="1" xfId="1" applyFont="1" applyFill="1" applyBorder="1" applyAlignment="1">
      <alignment horizontal="right" vertical="center"/>
    </xf>
    <xf numFmtId="0" fontId="1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0" xfId="1" applyFont="1" applyFill="1" applyAlignment="1"/>
    <xf numFmtId="0" fontId="2" fillId="0" borderId="0" xfId="1" applyFont="1" applyFill="1" applyAlignment="1">
      <alignment horizontal="center" vertical="top" wrapText="1"/>
    </xf>
    <xf numFmtId="0" fontId="1" fillId="0" borderId="0" xfId="1" applyFont="1" applyFill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5" fillId="0" borderId="61" xfId="1" applyFont="1" applyFill="1" applyBorder="1" applyAlignment="1">
      <alignment horizontal="center" vertical="center" wrapText="1"/>
    </xf>
    <xf numFmtId="0" fontId="5" fillId="0" borderId="62" xfId="1" applyFont="1" applyFill="1" applyBorder="1" applyAlignment="1">
      <alignment horizontal="center" vertical="center" wrapText="1"/>
    </xf>
    <xf numFmtId="0" fontId="1" fillId="0" borderId="68" xfId="1" applyFont="1" applyFill="1" applyBorder="1" applyAlignment="1">
      <alignment horizontal="center" vertical="top" wrapText="1"/>
    </xf>
    <xf numFmtId="0" fontId="1" fillId="0" borderId="69" xfId="1" applyFont="1" applyFill="1" applyBorder="1" applyAlignment="1">
      <alignment horizontal="left" vertical="top" wrapText="1"/>
    </xf>
    <xf numFmtId="164" fontId="1" fillId="0" borderId="69" xfId="1" applyNumberFormat="1" applyFont="1" applyFill="1" applyBorder="1" applyAlignment="1">
      <alignment horizontal="center" vertical="top" shrinkToFit="1"/>
    </xf>
    <xf numFmtId="0" fontId="1" fillId="0" borderId="69" xfId="1" applyFont="1" applyFill="1" applyBorder="1" applyAlignment="1">
      <alignment horizontal="center" vertical="top" shrinkToFit="1"/>
    </xf>
    <xf numFmtId="2" fontId="1" fillId="0" borderId="0" xfId="1" applyNumberFormat="1" applyFont="1" applyFill="1" applyAlignment="1">
      <alignment horizontal="right" vertical="top"/>
    </xf>
    <xf numFmtId="0" fontId="7" fillId="0" borderId="68" xfId="1" applyFont="1" applyFill="1" applyBorder="1" applyAlignment="1">
      <alignment horizontal="center" vertical="top" wrapText="1"/>
    </xf>
    <xf numFmtId="0" fontId="7" fillId="0" borderId="69" xfId="1" applyFont="1" applyFill="1" applyBorder="1" applyAlignment="1">
      <alignment horizontal="left" vertical="top" wrapText="1"/>
    </xf>
    <xf numFmtId="164" fontId="7" fillId="0" borderId="69" xfId="1" applyNumberFormat="1" applyFont="1" applyFill="1" applyBorder="1" applyAlignment="1">
      <alignment horizontal="center" vertical="center" shrinkToFit="1"/>
    </xf>
    <xf numFmtId="0" fontId="7" fillId="0" borderId="69" xfId="1" applyFont="1" applyFill="1" applyBorder="1" applyAlignment="1">
      <alignment horizontal="center" vertical="center" shrinkToFit="1"/>
    </xf>
    <xf numFmtId="167" fontId="1" fillId="0" borderId="69" xfId="1" applyNumberFormat="1" applyFont="1" applyFill="1" applyBorder="1" applyAlignment="1">
      <alignment horizontal="center" vertical="top" shrinkToFit="1"/>
    </xf>
    <xf numFmtId="167" fontId="7" fillId="0" borderId="69" xfId="1" applyNumberFormat="1" applyFont="1" applyFill="1" applyBorder="1" applyAlignment="1">
      <alignment horizontal="center" vertical="center" shrinkToFit="1"/>
    </xf>
    <xf numFmtId="168" fontId="7" fillId="0" borderId="69" xfId="1" applyNumberFormat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right" vertical="top"/>
    </xf>
    <xf numFmtId="0" fontId="1" fillId="0" borderId="0" xfId="1" applyFont="1" applyFill="1" applyAlignment="1">
      <alignment horizontal="right"/>
    </xf>
    <xf numFmtId="0" fontId="2" fillId="0" borderId="0" xfId="1" applyFont="1" applyFill="1" applyAlignment="1">
      <alignment vertical="top"/>
    </xf>
    <xf numFmtId="0" fontId="18" fillId="0" borderId="0" xfId="1" applyFont="1" applyFill="1" applyAlignment="1">
      <alignment horizontal="left" vertical="top"/>
    </xf>
    <xf numFmtId="0" fontId="20" fillId="0" borderId="0" xfId="1" applyFont="1" applyFill="1" applyAlignment="1">
      <alignment horizontal="center" vertical="top"/>
    </xf>
    <xf numFmtId="0" fontId="20" fillId="0" borderId="0" xfId="1" applyFont="1" applyFill="1" applyAlignment="1">
      <alignment vertical="top"/>
    </xf>
    <xf numFmtId="0" fontId="22" fillId="0" borderId="0" xfId="1" applyFont="1" applyFill="1" applyAlignment="1">
      <alignment horizontal="right" vertical="top"/>
    </xf>
    <xf numFmtId="0" fontId="1" fillId="0" borderId="0" xfId="1" applyFont="1" applyFill="1" applyAlignment="1">
      <alignment horizontal="left"/>
    </xf>
    <xf numFmtId="0" fontId="1" fillId="0" borderId="1" xfId="1" applyFont="1" applyFill="1" applyBorder="1" applyAlignment="1">
      <alignment vertical="top"/>
    </xf>
    <xf numFmtId="0" fontId="1" fillId="0" borderId="1" xfId="1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right" vertical="top"/>
    </xf>
    <xf numFmtId="0" fontId="5" fillId="0" borderId="10" xfId="1" applyFont="1" applyFill="1" applyBorder="1" applyAlignment="1">
      <alignment horizontal="center" vertical="center" wrapText="1"/>
    </xf>
    <xf numFmtId="0" fontId="5" fillId="0" borderId="11" xfId="1" applyFont="1" applyFill="1" applyBorder="1" applyAlignment="1">
      <alignment horizontal="center" vertical="center" wrapText="1"/>
    </xf>
    <xf numFmtId="0" fontId="1" fillId="0" borderId="40" xfId="1" applyFont="1" applyFill="1" applyBorder="1" applyAlignment="1">
      <alignment horizontal="left" vertical="top" wrapText="1"/>
    </xf>
    <xf numFmtId="0" fontId="1" fillId="0" borderId="41" xfId="1" applyFont="1" applyFill="1" applyBorder="1" applyAlignment="1">
      <alignment horizontal="left" vertical="top" wrapText="1"/>
    </xf>
    <xf numFmtId="0" fontId="1" fillId="0" borderId="42" xfId="1" applyFont="1" applyFill="1" applyBorder="1" applyAlignment="1">
      <alignment horizontal="left" vertical="top" wrapText="1"/>
    </xf>
    <xf numFmtId="0" fontId="5" fillId="0" borderId="43" xfId="1" applyFont="1" applyFill="1" applyBorder="1" applyAlignment="1">
      <alignment horizontal="center" vertical="top" wrapText="1"/>
    </xf>
    <xf numFmtId="0" fontId="5" fillId="0" borderId="44" xfId="1" applyFont="1" applyFill="1" applyBorder="1" applyAlignment="1">
      <alignment horizontal="center" vertical="top" wrapText="1"/>
    </xf>
    <xf numFmtId="0" fontId="5" fillId="0" borderId="44" xfId="1" applyFont="1" applyFill="1" applyBorder="1" applyAlignment="1">
      <alignment horizontal="left" vertical="top" wrapText="1" indent="1"/>
    </xf>
    <xf numFmtId="0" fontId="5" fillId="0" borderId="44" xfId="1" applyFont="1" applyFill="1" applyBorder="1" applyAlignment="1">
      <alignment horizontal="center" wrapText="1"/>
    </xf>
    <xf numFmtId="164" fontId="5" fillId="0" borderId="44" xfId="1" applyNumberFormat="1" applyFont="1" applyFill="1" applyBorder="1" applyAlignment="1">
      <alignment horizontal="center" wrapText="1"/>
    </xf>
    <xf numFmtId="3" fontId="5" fillId="0" borderId="42" xfId="1" applyNumberFormat="1" applyFont="1" applyFill="1" applyBorder="1" applyAlignment="1">
      <alignment horizontal="right"/>
    </xf>
    <xf numFmtId="1" fontId="5" fillId="0" borderId="42" xfId="1" applyNumberFormat="1" applyFont="1" applyFill="1" applyBorder="1" applyAlignment="1">
      <alignment horizontal="right"/>
    </xf>
    <xf numFmtId="1" fontId="5" fillId="0" borderId="44" xfId="1" applyNumberFormat="1" applyFont="1" applyFill="1" applyBorder="1" applyAlignment="1">
      <alignment horizontal="right"/>
    </xf>
    <xf numFmtId="0" fontId="7" fillId="0" borderId="0" xfId="1" applyFont="1" applyFill="1" applyAlignment="1">
      <alignment vertical="top"/>
    </xf>
    <xf numFmtId="0" fontId="5" fillId="0" borderId="45" xfId="1" applyFont="1" applyFill="1" applyBorder="1" applyAlignment="1">
      <alignment horizontal="center" vertical="top" wrapText="1"/>
    </xf>
    <xf numFmtId="0" fontId="5" fillId="0" borderId="46" xfId="1" applyFont="1" applyFill="1" applyBorder="1" applyAlignment="1">
      <alignment horizontal="center" vertical="top" wrapText="1"/>
    </xf>
    <xf numFmtId="0" fontId="25" fillId="0" borderId="46" xfId="1" applyFont="1" applyFill="1" applyBorder="1" applyAlignment="1">
      <alignment horizontal="left" vertical="top" wrapText="1" indent="1"/>
    </xf>
    <xf numFmtId="0" fontId="5" fillId="0" borderId="46" xfId="1" applyFont="1" applyFill="1" applyBorder="1" applyAlignment="1">
      <alignment vertical="top" wrapText="1"/>
    </xf>
    <xf numFmtId="2" fontId="5" fillId="0" borderId="46" xfId="1" applyNumberFormat="1" applyFont="1" applyFill="1" applyBorder="1" applyAlignment="1">
      <alignment horizontal="right" vertical="top"/>
    </xf>
    <xf numFmtId="3" fontId="5" fillId="0" borderId="46" xfId="1" applyNumberFormat="1" applyFont="1" applyFill="1" applyBorder="1" applyAlignment="1">
      <alignment horizontal="right" vertical="top"/>
    </xf>
    <xf numFmtId="1" fontId="5" fillId="0" borderId="46" xfId="1" applyNumberFormat="1" applyFont="1" applyFill="1" applyBorder="1" applyAlignment="1">
      <alignment horizontal="right" vertical="top"/>
    </xf>
    <xf numFmtId="2" fontId="5" fillId="0" borderId="42" xfId="1" applyNumberFormat="1" applyFont="1" applyFill="1" applyBorder="1" applyAlignment="1">
      <alignment horizontal="right"/>
    </xf>
    <xf numFmtId="3" fontId="5" fillId="0" borderId="44" xfId="1" applyNumberFormat="1" applyFont="1" applyFill="1" applyBorder="1" applyAlignment="1">
      <alignment horizontal="center" wrapText="1"/>
    </xf>
    <xf numFmtId="0" fontId="5" fillId="0" borderId="47" xfId="1" applyFont="1" applyFill="1" applyBorder="1" applyAlignment="1">
      <alignment horizontal="center" vertical="top" wrapText="1"/>
    </xf>
    <xf numFmtId="0" fontId="5" fillId="0" borderId="48" xfId="1" applyFont="1" applyFill="1" applyBorder="1" applyAlignment="1">
      <alignment horizontal="center" vertical="top" wrapText="1"/>
    </xf>
    <xf numFmtId="0" fontId="5" fillId="0" borderId="49" xfId="1" applyFont="1" applyFill="1" applyBorder="1" applyAlignment="1">
      <alignment vertical="top" wrapText="1"/>
    </xf>
    <xf numFmtId="0" fontId="5" fillId="0" borderId="49" xfId="1" applyFont="1" applyFill="1" applyBorder="1" applyAlignment="1">
      <alignment horizontal="center" wrapText="1"/>
    </xf>
    <xf numFmtId="2" fontId="5" fillId="0" borderId="50" xfId="1" applyNumberFormat="1" applyFont="1" applyFill="1" applyBorder="1" applyAlignment="1">
      <alignment horizontal="right"/>
    </xf>
    <xf numFmtId="1" fontId="5" fillId="0" borderId="50" xfId="1" applyNumberFormat="1" applyFont="1" applyFill="1" applyBorder="1" applyAlignment="1">
      <alignment horizontal="right"/>
    </xf>
    <xf numFmtId="1" fontId="5" fillId="0" borderId="49" xfId="1" applyNumberFormat="1" applyFont="1" applyFill="1" applyBorder="1" applyAlignment="1">
      <alignment horizontal="right"/>
    </xf>
    <xf numFmtId="0" fontId="5" fillId="0" borderId="51" xfId="1" applyFont="1" applyFill="1" applyBorder="1" applyAlignment="1">
      <alignment horizontal="center" vertical="top" wrapText="1"/>
    </xf>
    <xf numFmtId="0" fontId="5" fillId="0" borderId="33" xfId="1" applyFont="1" applyFill="1" applyBorder="1" applyAlignment="1">
      <alignment horizontal="center" vertical="top" wrapText="1"/>
    </xf>
    <xf numFmtId="0" fontId="26" fillId="0" borderId="52" xfId="1" applyFont="1" applyFill="1" applyBorder="1" applyAlignment="1">
      <alignment horizontal="left" vertical="top" wrapText="1" indent="2"/>
    </xf>
    <xf numFmtId="0" fontId="5" fillId="0" borderId="52" xfId="1" applyFont="1" applyFill="1" applyBorder="1" applyAlignment="1">
      <alignment vertical="top" wrapText="1"/>
    </xf>
    <xf numFmtId="2" fontId="5" fillId="0" borderId="52" xfId="1" applyNumberFormat="1" applyFont="1" applyFill="1" applyBorder="1" applyAlignment="1">
      <alignment horizontal="right" vertical="top"/>
    </xf>
    <xf numFmtId="1" fontId="5" fillId="0" borderId="52" xfId="1" applyNumberFormat="1" applyFont="1" applyFill="1" applyBorder="1" applyAlignment="1">
      <alignment horizontal="right" vertical="top"/>
    </xf>
    <xf numFmtId="0" fontId="2" fillId="0" borderId="40" xfId="1" applyFont="1" applyFill="1" applyBorder="1" applyAlignment="1">
      <alignment horizontal="center" vertical="top" wrapText="1"/>
    </xf>
    <xf numFmtId="0" fontId="2" fillId="0" borderId="42" xfId="1" applyFont="1" applyFill="1" applyBorder="1" applyAlignment="1">
      <alignment horizontal="center" vertical="top" wrapText="1"/>
    </xf>
    <xf numFmtId="0" fontId="5" fillId="0" borderId="42" xfId="1" applyFont="1" applyFill="1" applyBorder="1" applyAlignment="1">
      <alignment horizontal="center" vertical="top" wrapText="1"/>
    </xf>
    <xf numFmtId="0" fontId="5" fillId="0" borderId="42" xfId="1" applyFont="1" applyFill="1" applyBorder="1" applyAlignment="1">
      <alignment horizontal="right" vertical="top" wrapText="1"/>
    </xf>
    <xf numFmtId="1" fontId="5" fillId="0" borderId="42" xfId="1" applyNumberFormat="1" applyFont="1" applyFill="1" applyBorder="1" applyAlignment="1">
      <alignment horizontal="right" vertical="top" wrapText="1"/>
    </xf>
    <xf numFmtId="0" fontId="2" fillId="0" borderId="53" xfId="1" applyFont="1" applyFill="1" applyBorder="1" applyAlignment="1">
      <alignment horizontal="center" vertical="top" wrapText="1"/>
    </xf>
    <xf numFmtId="0" fontId="2" fillId="0" borderId="42" xfId="1" applyFont="1" applyFill="1" applyBorder="1" applyAlignment="1">
      <alignment horizontal="left" vertical="top" wrapText="1"/>
    </xf>
    <xf numFmtId="0" fontId="2" fillId="0" borderId="41" xfId="1" applyFont="1" applyFill="1" applyBorder="1" applyAlignment="1">
      <alignment horizontal="left" vertical="top" wrapText="1"/>
    </xf>
    <xf numFmtId="164" fontId="5" fillId="0" borderId="42" xfId="1" applyNumberFormat="1" applyFont="1" applyFill="1" applyBorder="1" applyAlignment="1">
      <alignment horizontal="right"/>
    </xf>
    <xf numFmtId="0" fontId="1" fillId="0" borderId="33" xfId="1" applyFont="1" applyFill="1" applyBorder="1" applyAlignment="1">
      <alignment vertical="top"/>
    </xf>
    <xf numFmtId="0" fontId="28" fillId="0" borderId="0" xfId="2" applyFont="1" applyFill="1"/>
    <xf numFmtId="0" fontId="27" fillId="0" borderId="0" xfId="2" applyFont="1" applyFill="1"/>
    <xf numFmtId="0" fontId="30" fillId="0" borderId="0" xfId="2" applyFont="1" applyFill="1" applyAlignment="1">
      <alignment vertical="top"/>
    </xf>
    <xf numFmtId="0" fontId="31" fillId="0" borderId="0" xfId="2" applyFont="1" applyFill="1"/>
    <xf numFmtId="0" fontId="30" fillId="0" borderId="0" xfId="2" applyFont="1" applyFill="1" applyAlignment="1">
      <alignment horizontal="right" vertical="top"/>
    </xf>
    <xf numFmtId="0" fontId="32" fillId="0" borderId="0" xfId="2" applyFont="1" applyFill="1" applyAlignment="1">
      <alignment horizontal="left" vertical="top"/>
    </xf>
    <xf numFmtId="0" fontId="30" fillId="0" borderId="0" xfId="2" applyFont="1" applyFill="1" applyAlignment="1">
      <alignment horizontal="center" vertical="top"/>
    </xf>
    <xf numFmtId="0" fontId="30" fillId="0" borderId="11" xfId="2" applyFont="1" applyFill="1" applyBorder="1" applyAlignment="1">
      <alignment horizontal="center" vertical="center" wrapText="1"/>
    </xf>
    <xf numFmtId="0" fontId="30" fillId="0" borderId="10" xfId="2" applyFont="1" applyFill="1" applyBorder="1" applyAlignment="1">
      <alignment horizontal="center" vertical="center" wrapText="1"/>
    </xf>
    <xf numFmtId="0" fontId="27" fillId="0" borderId="54" xfId="2" applyFont="1" applyFill="1" applyBorder="1" applyAlignment="1">
      <alignment vertical="top"/>
    </xf>
    <xf numFmtId="0" fontId="28" fillId="0" borderId="32" xfId="2" applyFont="1" applyFill="1" applyBorder="1" applyAlignment="1">
      <alignment horizontal="center" vertical="top"/>
    </xf>
    <xf numFmtId="0" fontId="34" fillId="0" borderId="32" xfId="2" applyFont="1" applyFill="1" applyBorder="1" applyAlignment="1">
      <alignment horizontal="center" vertical="top" wrapText="1"/>
    </xf>
    <xf numFmtId="0" fontId="28" fillId="0" borderId="18" xfId="2" applyFont="1" applyFill="1" applyBorder="1" applyAlignment="1">
      <alignment horizontal="center" vertical="top"/>
    </xf>
    <xf numFmtId="0" fontId="28" fillId="0" borderId="19" xfId="2" applyFont="1" applyFill="1" applyBorder="1" applyAlignment="1">
      <alignment horizontal="center" vertical="top" wrapText="1"/>
    </xf>
    <xf numFmtId="0" fontId="28" fillId="0" borderId="19" xfId="2" applyFont="1" applyFill="1" applyBorder="1" applyAlignment="1">
      <alignment horizontal="left" vertical="top" wrapText="1"/>
    </xf>
    <xf numFmtId="164" fontId="28" fillId="0" borderId="19" xfId="2" applyNumberFormat="1" applyFont="1" applyFill="1" applyBorder="1" applyAlignment="1">
      <alignment horizontal="center" vertical="top"/>
    </xf>
    <xf numFmtId="3" fontId="28" fillId="0" borderId="19" xfId="2" applyNumberFormat="1" applyFont="1" applyFill="1" applyBorder="1" applyAlignment="1">
      <alignment horizontal="right" vertical="top"/>
    </xf>
    <xf numFmtId="164" fontId="28" fillId="0" borderId="19" xfId="2" applyNumberFormat="1" applyFont="1" applyFill="1" applyBorder="1" applyAlignment="1">
      <alignment horizontal="right" vertical="top"/>
    </xf>
    <xf numFmtId="0" fontId="35" fillId="0" borderId="20" xfId="2" applyFont="1" applyFill="1" applyBorder="1" applyAlignment="1">
      <alignment vertical="top"/>
    </xf>
    <xf numFmtId="0" fontId="29" fillId="0" borderId="17" xfId="2" applyFont="1" applyFill="1" applyBorder="1" applyAlignment="1">
      <alignment horizontal="center" vertical="top"/>
    </xf>
    <xf numFmtId="0" fontId="29" fillId="0" borderId="17" xfId="2" applyFont="1" applyFill="1" applyBorder="1" applyAlignment="1">
      <alignment horizontal="left" vertical="top" wrapText="1"/>
    </xf>
    <xf numFmtId="0" fontId="29" fillId="0" borderId="17" xfId="2" applyFont="1" applyFill="1" applyBorder="1" applyAlignment="1">
      <alignment horizontal="center" vertical="top" wrapText="1"/>
    </xf>
    <xf numFmtId="3" fontId="29" fillId="0" borderId="17" xfId="2" applyNumberFormat="1" applyFont="1" applyFill="1" applyBorder="1" applyAlignment="1">
      <alignment horizontal="right" vertical="top" wrapText="1"/>
    </xf>
    <xf numFmtId="164" fontId="29" fillId="0" borderId="17" xfId="2" applyNumberFormat="1" applyFont="1" applyFill="1" applyBorder="1" applyAlignment="1">
      <alignment horizontal="center" vertical="top" wrapText="1"/>
    </xf>
    <xf numFmtId="0" fontId="29" fillId="0" borderId="17" xfId="2" applyFont="1" applyFill="1" applyBorder="1" applyAlignment="1">
      <alignment horizontal="right" vertical="top" wrapText="1"/>
    </xf>
    <xf numFmtId="0" fontId="27" fillId="0" borderId="55" xfId="2" applyFont="1" applyFill="1" applyBorder="1" applyAlignment="1">
      <alignment vertical="top"/>
    </xf>
    <xf numFmtId="0" fontId="28" fillId="0" borderId="56" xfId="2" applyFont="1" applyFill="1" applyBorder="1" applyAlignment="1">
      <alignment horizontal="center" vertical="top"/>
    </xf>
    <xf numFmtId="0" fontId="27" fillId="0" borderId="56" xfId="2" applyFont="1" applyFill="1" applyBorder="1" applyAlignment="1">
      <alignment vertical="top"/>
    </xf>
    <xf numFmtId="0" fontId="27" fillId="0" borderId="56" xfId="2" applyFont="1" applyFill="1" applyBorder="1" applyAlignment="1">
      <alignment vertical="top" wrapText="1"/>
    </xf>
    <xf numFmtId="165" fontId="27" fillId="0" borderId="56" xfId="2" applyNumberFormat="1" applyFont="1" applyFill="1" applyBorder="1" applyAlignment="1">
      <alignment vertical="top"/>
    </xf>
    <xf numFmtId="2" fontId="27" fillId="0" borderId="56" xfId="2" applyNumberFormat="1" applyFont="1" applyFill="1" applyBorder="1" applyAlignment="1">
      <alignment vertical="top"/>
    </xf>
    <xf numFmtId="2" fontId="27" fillId="0" borderId="57" xfId="2" applyNumberFormat="1" applyFont="1" applyFill="1" applyBorder="1" applyAlignment="1">
      <alignment vertical="top"/>
    </xf>
    <xf numFmtId="0" fontId="28" fillId="0" borderId="19" xfId="2" applyFont="1" applyFill="1" applyBorder="1" applyAlignment="1">
      <alignment horizontal="right" vertical="top"/>
    </xf>
    <xf numFmtId="167" fontId="28" fillId="0" borderId="19" xfId="2" applyNumberFormat="1" applyFont="1" applyFill="1" applyBorder="1" applyAlignment="1">
      <alignment horizontal="center" vertical="top"/>
    </xf>
    <xf numFmtId="0" fontId="36" fillId="0" borderId="23" xfId="2" applyFont="1" applyFill="1" applyBorder="1" applyAlignment="1">
      <alignment horizontal="center" vertical="top"/>
    </xf>
    <xf numFmtId="0" fontId="37" fillId="0" borderId="24" xfId="2" applyFont="1" applyFill="1" applyBorder="1" applyAlignment="1">
      <alignment horizontal="right" vertical="top" wrapText="1"/>
    </xf>
    <xf numFmtId="0" fontId="36" fillId="0" borderId="24" xfId="2" applyFont="1" applyFill="1" applyBorder="1" applyAlignment="1">
      <alignment horizontal="right" vertical="top" wrapText="1" indent="1"/>
    </xf>
    <xf numFmtId="0" fontId="36" fillId="0" borderId="25" xfId="2" applyFont="1" applyFill="1" applyBorder="1" applyAlignment="1">
      <alignment horizontal="right" vertical="top" wrapText="1"/>
    </xf>
    <xf numFmtId="167" fontId="36" fillId="0" borderId="25" xfId="2" applyNumberFormat="1" applyFont="1" applyFill="1" applyBorder="1" applyAlignment="1">
      <alignment horizontal="right" vertical="top"/>
    </xf>
    <xf numFmtId="164" fontId="36" fillId="0" borderId="25" xfId="2" applyNumberFormat="1" applyFont="1" applyFill="1" applyBorder="1" applyAlignment="1">
      <alignment horizontal="right" vertical="top"/>
    </xf>
    <xf numFmtId="3" fontId="28" fillId="0" borderId="19" xfId="2" applyNumberFormat="1" applyFont="1" applyFill="1" applyBorder="1" applyAlignment="1">
      <alignment horizontal="center" vertical="top"/>
    </xf>
    <xf numFmtId="0" fontId="1" fillId="0" borderId="0" xfId="2" applyFont="1" applyFill="1" applyAlignment="1">
      <alignment vertical="top"/>
    </xf>
    <xf numFmtId="0" fontId="27" fillId="0" borderId="0" xfId="2" applyFont="1" applyFill="1" applyAlignment="1">
      <alignment vertical="top"/>
    </xf>
    <xf numFmtId="0" fontId="1" fillId="0" borderId="32" xfId="2" applyFont="1" applyFill="1" applyBorder="1" applyAlignment="1">
      <alignment vertical="top"/>
    </xf>
    <xf numFmtId="0" fontId="42" fillId="0" borderId="0" xfId="1" applyFont="1" applyFill="1" applyAlignment="1">
      <alignment vertical="top"/>
    </xf>
    <xf numFmtId="0" fontId="42" fillId="0" borderId="0" xfId="1" applyFont="1" applyAlignment="1">
      <alignment vertical="top"/>
    </xf>
    <xf numFmtId="0" fontId="42" fillId="0" borderId="0" xfId="1" applyFont="1" applyAlignment="1">
      <alignment horizontal="right" vertical="top" indent="2"/>
    </xf>
    <xf numFmtId="0" fontId="42" fillId="0" borderId="0" xfId="1" applyFont="1" applyAlignment="1">
      <alignment horizontal="left" vertical="top"/>
    </xf>
    <xf numFmtId="0" fontId="26" fillId="0" borderId="0" xfId="1" applyFont="1" applyAlignment="1">
      <alignment vertical="top"/>
    </xf>
    <xf numFmtId="0" fontId="26" fillId="3" borderId="70" xfId="1" applyFont="1" applyFill="1" applyBorder="1" applyAlignment="1">
      <alignment horizontal="center" vertical="center" wrapText="1"/>
    </xf>
    <xf numFmtId="0" fontId="26" fillId="3" borderId="11" xfId="1" applyFont="1" applyFill="1" applyBorder="1" applyAlignment="1">
      <alignment horizontal="center" vertical="center" wrapText="1"/>
    </xf>
    <xf numFmtId="0" fontId="42" fillId="0" borderId="0" xfId="1" applyFont="1" applyAlignment="1">
      <alignment horizontal="center" vertical="center"/>
    </xf>
    <xf numFmtId="0" fontId="26" fillId="3" borderId="10" xfId="1" applyFont="1" applyFill="1" applyBorder="1" applyAlignment="1">
      <alignment horizontal="center" vertical="center" wrapText="1"/>
    </xf>
    <xf numFmtId="0" fontId="42" fillId="0" borderId="0" xfId="1" applyFont="1" applyAlignment="1">
      <alignment horizontal="center"/>
    </xf>
    <xf numFmtId="0" fontId="42" fillId="0" borderId="0" xfId="1" applyFont="1" applyFill="1"/>
    <xf numFmtId="0" fontId="42" fillId="0" borderId="40" xfId="1" applyFont="1" applyFill="1" applyBorder="1" applyAlignment="1">
      <alignment horizontal="left" vertical="top" wrapText="1"/>
    </xf>
    <xf numFmtId="0" fontId="26" fillId="0" borderId="43" xfId="1" applyFont="1" applyFill="1" applyBorder="1" applyAlignment="1">
      <alignment horizontal="center" vertical="top" wrapText="1"/>
    </xf>
    <xf numFmtId="0" fontId="26" fillId="0" borderId="44" xfId="1" applyFont="1" applyFill="1" applyBorder="1" applyAlignment="1">
      <alignment horizontal="left" vertical="top" wrapText="1" indent="1"/>
    </xf>
    <xf numFmtId="0" fontId="42" fillId="0" borderId="0" xfId="1" applyFont="1" applyFill="1" applyAlignment="1">
      <alignment vertical="center"/>
    </xf>
    <xf numFmtId="0" fontId="42" fillId="0" borderId="0" xfId="1" applyFont="1" applyAlignment="1">
      <alignment vertical="center"/>
    </xf>
    <xf numFmtId="0" fontId="42" fillId="0" borderId="0" xfId="1" applyFont="1" applyAlignment="1">
      <alignment horizontal="right" vertical="center"/>
    </xf>
    <xf numFmtId="0" fontId="42" fillId="0" borderId="0" xfId="1" applyFont="1" applyAlignment="1">
      <alignment horizontal="left" vertical="center"/>
    </xf>
    <xf numFmtId="0" fontId="42" fillId="0" borderId="41" xfId="1" applyFont="1" applyFill="1" applyBorder="1" applyAlignment="1">
      <alignment horizontal="left" vertical="center" wrapText="1"/>
    </xf>
    <xf numFmtId="0" fontId="26" fillId="0" borderId="44" xfId="1" applyFont="1" applyFill="1" applyBorder="1" applyAlignment="1">
      <alignment horizontal="center" vertical="center" wrapText="1"/>
    </xf>
    <xf numFmtId="164" fontId="26" fillId="0" borderId="44" xfId="1" applyNumberFormat="1" applyFont="1" applyFill="1" applyBorder="1" applyAlignment="1">
      <alignment horizontal="center" vertical="center" wrapText="1"/>
    </xf>
    <xf numFmtId="3" fontId="26" fillId="0" borderId="44" xfId="1" applyNumberFormat="1" applyFont="1" applyFill="1" applyBorder="1" applyAlignment="1">
      <alignment horizontal="center" vertical="center" wrapText="1"/>
    </xf>
    <xf numFmtId="169" fontId="28" fillId="0" borderId="19" xfId="2" applyNumberFormat="1" applyFont="1" applyFill="1" applyBorder="1" applyAlignment="1">
      <alignment horizontal="center" vertical="top"/>
    </xf>
    <xf numFmtId="166" fontId="1" fillId="0" borderId="0" xfId="3" applyFont="1" applyFill="1" applyBorder="1" applyAlignment="1">
      <alignment horizontal="left" vertical="top"/>
    </xf>
    <xf numFmtId="0" fontId="1" fillId="0" borderId="60" xfId="1" applyFont="1" applyFill="1" applyBorder="1" applyAlignment="1">
      <alignment horizontal="left" vertical="top"/>
    </xf>
    <xf numFmtId="168" fontId="1" fillId="0" borderId="66" xfId="1" applyNumberFormat="1" applyFont="1" applyFill="1" applyBorder="1" applyAlignment="1">
      <alignment horizontal="center" vertical="top" shrinkToFit="1"/>
    </xf>
    <xf numFmtId="168" fontId="1" fillId="0" borderId="67" xfId="1" applyNumberFormat="1" applyFont="1" applyFill="1" applyBorder="1" applyAlignment="1">
      <alignment horizontal="center" vertical="top" shrinkToFit="1"/>
    </xf>
    <xf numFmtId="167" fontId="1" fillId="0" borderId="66" xfId="1" applyNumberFormat="1" applyFont="1" applyFill="1" applyBorder="1" applyAlignment="1">
      <alignment horizontal="center" vertical="top" shrinkToFit="1"/>
    </xf>
    <xf numFmtId="167" fontId="1" fillId="0" borderId="67" xfId="1" applyNumberFormat="1" applyFont="1" applyFill="1" applyBorder="1" applyAlignment="1">
      <alignment horizontal="center" vertical="top" shrinkToFit="1"/>
    </xf>
    <xf numFmtId="167" fontId="7" fillId="0" borderId="66" xfId="3" applyNumberFormat="1" applyFont="1" applyFill="1" applyBorder="1" applyAlignment="1">
      <alignment horizontal="center" vertical="center" shrinkToFit="1"/>
    </xf>
    <xf numFmtId="167" fontId="7" fillId="0" borderId="67" xfId="3" applyNumberFormat="1" applyFont="1" applyFill="1" applyBorder="1" applyAlignment="1">
      <alignment horizontal="center" vertical="center" shrinkToFit="1"/>
    </xf>
    <xf numFmtId="168" fontId="7" fillId="0" borderId="66" xfId="3" applyNumberFormat="1" applyFont="1" applyFill="1" applyBorder="1" applyAlignment="1">
      <alignment horizontal="center" vertical="center" shrinkToFit="1"/>
    </xf>
    <xf numFmtId="168" fontId="7" fillId="0" borderId="67" xfId="3" applyNumberFormat="1" applyFont="1" applyFill="1" applyBorder="1" applyAlignment="1">
      <alignment horizontal="center" vertical="center" shrinkToFit="1"/>
    </xf>
    <xf numFmtId="0" fontId="1" fillId="0" borderId="66" xfId="1" applyFont="1" applyFill="1" applyBorder="1" applyAlignment="1">
      <alignment horizontal="center" vertical="top" shrinkToFit="1"/>
    </xf>
    <xf numFmtId="0" fontId="1" fillId="0" borderId="67" xfId="1" applyFont="1" applyFill="1" applyBorder="1" applyAlignment="1">
      <alignment horizontal="center" vertical="top" shrinkToFit="1"/>
    </xf>
    <xf numFmtId="164" fontId="7" fillId="0" borderId="66" xfId="3" applyNumberFormat="1" applyFont="1" applyFill="1" applyBorder="1" applyAlignment="1">
      <alignment horizontal="center" vertical="center" shrinkToFit="1"/>
    </xf>
    <xf numFmtId="164" fontId="7" fillId="0" borderId="67" xfId="3" applyNumberFormat="1" applyFont="1" applyFill="1" applyBorder="1" applyAlignment="1">
      <alignment horizontal="center" vertical="center" shrinkToFit="1"/>
    </xf>
    <xf numFmtId="0" fontId="1" fillId="0" borderId="2" xfId="1" applyFont="1" applyFill="1" applyBorder="1" applyAlignment="1">
      <alignment horizontal="left" vertical="top" wrapText="1"/>
    </xf>
    <xf numFmtId="0" fontId="6" fillId="0" borderId="66" xfId="1" applyFont="1" applyFill="1" applyBorder="1" applyAlignment="1">
      <alignment horizontal="center" wrapText="1"/>
    </xf>
    <xf numFmtId="0" fontId="6" fillId="0" borderId="2" xfId="1" applyFont="1" applyFill="1" applyBorder="1" applyAlignment="1">
      <alignment horizontal="center" wrapText="1"/>
    </xf>
    <xf numFmtId="0" fontId="6" fillId="0" borderId="67" xfId="1" applyFont="1" applyFill="1" applyBorder="1" applyAlignment="1">
      <alignment horizontal="center" wrapText="1"/>
    </xf>
    <xf numFmtId="0" fontId="2" fillId="0" borderId="5" xfId="1" applyFont="1" applyFill="1" applyBorder="1" applyAlignment="1">
      <alignment horizontal="center" vertical="center" wrapText="1"/>
    </xf>
    <xf numFmtId="0" fontId="2" fillId="0" borderId="6" xfId="1" applyFont="1" applyFill="1" applyBorder="1" applyAlignment="1">
      <alignment horizontal="center" vertical="center" wrapText="1"/>
    </xf>
    <xf numFmtId="0" fontId="5" fillId="0" borderId="63" xfId="1" applyFont="1" applyFill="1" applyBorder="1" applyAlignment="1">
      <alignment horizontal="center" vertical="center" wrapText="1"/>
    </xf>
    <xf numFmtId="0" fontId="5" fillId="0" borderId="64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left"/>
    </xf>
    <xf numFmtId="164" fontId="1" fillId="0" borderId="66" xfId="1" applyNumberFormat="1" applyFont="1" applyFill="1" applyBorder="1" applyAlignment="1">
      <alignment horizontal="center" vertical="top" shrinkToFit="1"/>
    </xf>
    <xf numFmtId="164" fontId="1" fillId="0" borderId="67" xfId="1" applyNumberFormat="1" applyFont="1" applyFill="1" applyBorder="1" applyAlignment="1">
      <alignment horizontal="center" vertical="top" shrinkToFit="1"/>
    </xf>
    <xf numFmtId="0" fontId="40" fillId="0" borderId="6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1" fillId="0" borderId="1" xfId="1" applyFont="1" applyFill="1" applyBorder="1" applyAlignment="1">
      <alignment horizontal="center" wrapText="1"/>
    </xf>
    <xf numFmtId="0" fontId="40" fillId="0" borderId="60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left" vertical="center" wrapText="1"/>
    </xf>
    <xf numFmtId="0" fontId="2" fillId="0" borderId="4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2" fillId="0" borderId="35" xfId="1" applyFont="1" applyFill="1" applyBorder="1" applyAlignment="1">
      <alignment horizontal="center" vertical="center" wrapText="1"/>
    </xf>
    <xf numFmtId="0" fontId="2" fillId="0" borderId="36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left" vertical="center" indent="2"/>
    </xf>
    <xf numFmtId="0" fontId="1" fillId="0" borderId="2" xfId="1" applyFont="1" applyFill="1" applyBorder="1" applyAlignment="1">
      <alignment horizontal="left" vertical="center"/>
    </xf>
    <xf numFmtId="0" fontId="1" fillId="0" borderId="0" xfId="1" applyFont="1" applyFill="1" applyAlignment="1">
      <alignment horizontal="left" vertical="top" wrapText="1"/>
    </xf>
    <xf numFmtId="0" fontId="19" fillId="0" borderId="0" xfId="1" applyFont="1" applyFill="1" applyAlignment="1">
      <alignment horizontal="left" vertical="top" wrapText="1"/>
    </xf>
    <xf numFmtId="0" fontId="20" fillId="0" borderId="0" xfId="1" applyFont="1" applyFill="1" applyAlignment="1">
      <alignment horizontal="right" vertical="top"/>
    </xf>
    <xf numFmtId="0" fontId="4" fillId="0" borderId="0" xfId="1" applyFont="1" applyFill="1" applyAlignment="1">
      <alignment horizontal="left" vertical="top" wrapText="1"/>
    </xf>
    <xf numFmtId="0" fontId="21" fillId="0" borderId="0" xfId="1" applyFont="1" applyFill="1" applyAlignment="1">
      <alignment horizontal="center" vertical="top"/>
    </xf>
    <xf numFmtId="0" fontId="22" fillId="0" borderId="33" xfId="1" applyFont="1" applyFill="1" applyBorder="1" applyAlignment="1">
      <alignment horizontal="left" vertical="top" wrapText="1"/>
    </xf>
    <xf numFmtId="0" fontId="23" fillId="0" borderId="34" xfId="1" applyFont="1" applyFill="1" applyBorder="1" applyAlignment="1">
      <alignment horizontal="center" vertical="top" wrapText="1"/>
    </xf>
    <xf numFmtId="0" fontId="1" fillId="0" borderId="3" xfId="1" applyFont="1" applyFill="1" applyBorder="1" applyAlignment="1">
      <alignment horizontal="left" vertical="top" wrapText="1"/>
    </xf>
    <xf numFmtId="0" fontId="7" fillId="0" borderId="41" xfId="1" applyFont="1" applyFill="1" applyBorder="1" applyAlignment="1">
      <alignment horizontal="left" vertical="top" wrapText="1"/>
    </xf>
    <xf numFmtId="0" fontId="2" fillId="0" borderId="7" xfId="1" applyFont="1" applyFill="1" applyBorder="1" applyAlignment="1">
      <alignment horizontal="center" vertical="center" wrapText="1"/>
    </xf>
    <xf numFmtId="0" fontId="1" fillId="0" borderId="4" xfId="1" applyFont="1" applyFill="1" applyBorder="1" applyAlignment="1">
      <alignment horizontal="center" vertical="center" wrapText="1"/>
    </xf>
    <xf numFmtId="0" fontId="1" fillId="0" borderId="8" xfId="1" applyFont="1" applyFill="1" applyBorder="1" applyAlignment="1">
      <alignment horizontal="center" vertical="center" wrapText="1"/>
    </xf>
    <xf numFmtId="0" fontId="1" fillId="0" borderId="9" xfId="1" applyFont="1" applyFill="1" applyBorder="1" applyAlignment="1">
      <alignment horizontal="center" vertical="center" wrapText="1"/>
    </xf>
    <xf numFmtId="0" fontId="1" fillId="0" borderId="37" xfId="1" applyFont="1" applyFill="1" applyBorder="1" applyAlignment="1">
      <alignment horizontal="center"/>
    </xf>
    <xf numFmtId="0" fontId="1" fillId="0" borderId="38" xfId="1" applyFont="1" applyFill="1" applyBorder="1" applyAlignment="1">
      <alignment horizontal="center"/>
    </xf>
    <xf numFmtId="0" fontId="1" fillId="0" borderId="39" xfId="1" applyFont="1" applyFill="1" applyBorder="1" applyAlignment="1">
      <alignment horizontal="center"/>
    </xf>
    <xf numFmtId="0" fontId="6" fillId="0" borderId="40" xfId="1" applyFont="1" applyFill="1" applyBorder="1" applyAlignment="1">
      <alignment horizontal="center" wrapText="1"/>
    </xf>
    <xf numFmtId="0" fontId="6" fillId="0" borderId="41" xfId="1" applyFont="1" applyFill="1" applyBorder="1" applyAlignment="1">
      <alignment horizontal="center" wrapText="1"/>
    </xf>
    <xf numFmtId="0" fontId="6" fillId="0" borderId="42" xfId="1" applyFont="1" applyFill="1" applyBorder="1" applyAlignment="1">
      <alignment horizont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41" xfId="1" applyFont="1" applyFill="1" applyBorder="1" applyAlignment="1">
      <alignment horizontal="left" vertical="top" wrapText="1"/>
    </xf>
    <xf numFmtId="0" fontId="2" fillId="0" borderId="42" xfId="1" applyFont="1" applyFill="1" applyBorder="1" applyAlignment="1">
      <alignment horizontal="left" vertical="top" wrapText="1"/>
    </xf>
    <xf numFmtId="0" fontId="1" fillId="0" borderId="40" xfId="1" applyFont="1" applyFill="1" applyBorder="1" applyAlignment="1">
      <alignment horizontal="left" vertical="top" wrapText="1"/>
    </xf>
    <xf numFmtId="0" fontId="1" fillId="0" borderId="41" xfId="1" applyFont="1" applyFill="1" applyBorder="1" applyAlignment="1">
      <alignment horizontal="left" vertical="top" wrapText="1"/>
    </xf>
    <xf numFmtId="0" fontId="1" fillId="0" borderId="42" xfId="1" applyFont="1" applyFill="1" applyBorder="1" applyAlignment="1">
      <alignment horizontal="left" vertical="top" wrapText="1"/>
    </xf>
    <xf numFmtId="0" fontId="1" fillId="0" borderId="33" xfId="1" applyFont="1" applyFill="1" applyBorder="1" applyAlignment="1">
      <alignment horizontal="left" vertical="top" wrapText="1"/>
    </xf>
    <xf numFmtId="0" fontId="1" fillId="0" borderId="33" xfId="1" applyFont="1" applyFill="1" applyBorder="1" applyAlignment="1">
      <alignment horizontal="left" wrapText="1"/>
    </xf>
    <xf numFmtId="0" fontId="1" fillId="0" borderId="34" xfId="1" applyFont="1" applyFill="1" applyBorder="1" applyAlignment="1">
      <alignment horizontal="left" vertical="top"/>
    </xf>
    <xf numFmtId="0" fontId="28" fillId="0" borderId="0" xfId="2" applyFont="1" applyFill="1" applyAlignment="1">
      <alignment horizontal="left" vertical="top" wrapText="1"/>
    </xf>
    <xf numFmtId="0" fontId="29" fillId="0" borderId="0" xfId="2" applyFont="1" applyFill="1" applyAlignment="1">
      <alignment horizontal="center"/>
    </xf>
    <xf numFmtId="0" fontId="33" fillId="0" borderId="0" xfId="2" applyFont="1" applyFill="1" applyAlignment="1">
      <alignment horizontal="left" vertical="top" wrapText="1"/>
    </xf>
    <xf numFmtId="0" fontId="28" fillId="0" borderId="0" xfId="2" applyFont="1" applyFill="1" applyAlignment="1">
      <alignment horizontal="center" vertical="top"/>
    </xf>
    <xf numFmtId="0" fontId="28" fillId="0" borderId="3" xfId="2" applyFont="1" applyFill="1" applyBorder="1" applyAlignment="1">
      <alignment horizontal="left" wrapText="1"/>
    </xf>
    <xf numFmtId="0" fontId="30" fillId="0" borderId="4" xfId="2" applyFont="1" applyFill="1" applyBorder="1" applyAlignment="1">
      <alignment horizontal="center" vertical="center" wrapText="1"/>
    </xf>
    <xf numFmtId="0" fontId="30" fillId="0" borderId="9" xfId="2" applyFont="1" applyFill="1" applyBorder="1" applyAlignment="1">
      <alignment horizontal="center" vertical="center" wrapText="1"/>
    </xf>
    <xf numFmtId="0" fontId="30" fillId="0" borderId="5" xfId="2" applyFont="1" applyFill="1" applyBorder="1" applyAlignment="1">
      <alignment horizontal="center" vertical="center" wrapText="1"/>
    </xf>
    <xf numFmtId="0" fontId="30" fillId="0" borderId="6" xfId="2" applyFont="1" applyFill="1" applyBorder="1" applyAlignment="1">
      <alignment horizontal="center" vertical="center" wrapText="1"/>
    </xf>
    <xf numFmtId="0" fontId="1" fillId="0" borderId="12" xfId="2" applyFont="1" applyFill="1" applyBorder="1" applyAlignment="1">
      <alignment horizontal="center"/>
    </xf>
    <xf numFmtId="0" fontId="1" fillId="0" borderId="13" xfId="2" applyFont="1" applyFill="1" applyBorder="1" applyAlignment="1">
      <alignment horizontal="center"/>
    </xf>
    <xf numFmtId="0" fontId="1" fillId="0" borderId="14" xfId="2" applyFont="1" applyFill="1" applyBorder="1" applyAlignment="1">
      <alignment horizontal="center"/>
    </xf>
    <xf numFmtId="0" fontId="27" fillId="0" borderId="16" xfId="2" applyFont="1" applyFill="1" applyBorder="1" applyAlignment="1">
      <alignment horizontal="center" vertical="top"/>
    </xf>
    <xf numFmtId="0" fontId="27" fillId="0" borderId="17" xfId="2" applyFont="1" applyFill="1" applyBorder="1" applyAlignment="1">
      <alignment horizontal="center" vertical="top"/>
    </xf>
    <xf numFmtId="0" fontId="27" fillId="0" borderId="58" xfId="2" applyFont="1" applyFill="1" applyBorder="1" applyAlignment="1">
      <alignment horizontal="center" vertical="top"/>
    </xf>
    <xf numFmtId="0" fontId="27" fillId="0" borderId="59" xfId="2" applyFont="1" applyFill="1" applyBorder="1" applyAlignment="1">
      <alignment horizontal="center" vertical="top"/>
    </xf>
    <xf numFmtId="0" fontId="28" fillId="0" borderId="32" xfId="2" applyFont="1" applyFill="1" applyBorder="1" applyAlignment="1">
      <alignment horizontal="left" vertical="top" wrapText="1"/>
    </xf>
    <xf numFmtId="0" fontId="1" fillId="0" borderId="0" xfId="1" applyFont="1" applyAlignment="1">
      <alignment horizontal="left" vertical="top" wrapText="1"/>
    </xf>
    <xf numFmtId="0" fontId="2" fillId="0" borderId="0" xfId="1" applyFont="1" applyAlignment="1">
      <alignment horizontal="right" vertical="top"/>
    </xf>
    <xf numFmtId="0" fontId="4" fillId="0" borderId="0" xfId="1" applyFont="1" applyAlignment="1">
      <alignment horizontal="left" vertical="top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1" fillId="0" borderId="12" xfId="1" applyFont="1" applyBorder="1" applyAlignment="1">
      <alignment horizontal="center"/>
    </xf>
    <xf numFmtId="0" fontId="1" fillId="0" borderId="13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0" fontId="1" fillId="0" borderId="1" xfId="1" applyFont="1" applyBorder="1" applyAlignment="1">
      <alignment horizontal="left" vertical="top"/>
    </xf>
    <xf numFmtId="0" fontId="1" fillId="0" borderId="2" xfId="1" applyFont="1" applyBorder="1" applyAlignment="1">
      <alignment horizontal="left" vertical="top"/>
    </xf>
    <xf numFmtId="0" fontId="1" fillId="0" borderId="3" xfId="1" applyFont="1" applyBorder="1" applyAlignment="1">
      <alignment horizontal="left" vertical="top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164" fontId="7" fillId="0" borderId="15" xfId="1" applyNumberFormat="1" applyFont="1" applyBorder="1" applyAlignment="1">
      <alignment horizontal="center" vertical="top"/>
    </xf>
    <xf numFmtId="164" fontId="7" fillId="0" borderId="17" xfId="1" applyNumberFormat="1" applyFont="1" applyBorder="1" applyAlignment="1">
      <alignment horizontal="center" vertical="top"/>
    </xf>
    <xf numFmtId="0" fontId="1" fillId="0" borderId="16" xfId="1" applyFont="1" applyBorder="1" applyAlignment="1">
      <alignment horizontal="left" vertical="top" wrapText="1"/>
    </xf>
    <xf numFmtId="0" fontId="6" fillId="2" borderId="15" xfId="1" applyFont="1" applyFill="1" applyBorder="1" applyAlignment="1">
      <alignment horizontal="center" wrapText="1"/>
    </xf>
    <xf numFmtId="0" fontId="6" fillId="2" borderId="16" xfId="1" applyFont="1" applyFill="1" applyBorder="1" applyAlignment="1">
      <alignment horizontal="center" wrapText="1"/>
    </xf>
    <xf numFmtId="0" fontId="6" fillId="2" borderId="17" xfId="1" applyFont="1" applyFill="1" applyBorder="1" applyAlignment="1">
      <alignment horizontal="center" wrapText="1"/>
    </xf>
    <xf numFmtId="3" fontId="7" fillId="0" borderId="15" xfId="1" applyNumberFormat="1" applyFont="1" applyBorder="1" applyAlignment="1">
      <alignment horizontal="center" vertical="top"/>
    </xf>
    <xf numFmtId="3" fontId="7" fillId="0" borderId="17" xfId="1" applyNumberFormat="1" applyFont="1" applyBorder="1" applyAlignment="1">
      <alignment horizontal="center" vertical="top"/>
    </xf>
    <xf numFmtId="3" fontId="7" fillId="0" borderId="26" xfId="1" applyNumberFormat="1" applyFont="1" applyBorder="1" applyAlignment="1">
      <alignment horizontal="center" vertical="top"/>
    </xf>
    <xf numFmtId="3" fontId="7" fillId="0" borderId="27" xfId="1" applyNumberFormat="1" applyFont="1" applyBorder="1" applyAlignment="1">
      <alignment horizontal="center" vertical="top"/>
    </xf>
    <xf numFmtId="0" fontId="2" fillId="2" borderId="28" xfId="1" applyFont="1" applyFill="1" applyBorder="1" applyAlignment="1">
      <alignment horizontal="left" vertical="top" wrapText="1"/>
    </xf>
    <xf numFmtId="0" fontId="2" fillId="2" borderId="29" xfId="1" applyFont="1" applyFill="1" applyBorder="1" applyAlignment="1">
      <alignment horizontal="left" vertical="top" wrapText="1"/>
    </xf>
    <xf numFmtId="0" fontId="2" fillId="2" borderId="30" xfId="1" applyFont="1" applyFill="1" applyBorder="1" applyAlignment="1">
      <alignment horizontal="left" vertical="top" wrapText="1"/>
    </xf>
    <xf numFmtId="0" fontId="2" fillId="2" borderId="16" xfId="1" applyFont="1" applyFill="1" applyBorder="1" applyAlignment="1">
      <alignment horizontal="left" vertical="top" wrapText="1"/>
    </xf>
    <xf numFmtId="0" fontId="2" fillId="2" borderId="17" xfId="1" applyFont="1" applyFill="1" applyBorder="1" applyAlignment="1">
      <alignment horizontal="left" vertical="top" wrapText="1"/>
    </xf>
    <xf numFmtId="0" fontId="1" fillId="0" borderId="15" xfId="1" applyFont="1" applyBorder="1" applyAlignment="1">
      <alignment horizontal="left" vertical="top" wrapText="1"/>
    </xf>
    <xf numFmtId="0" fontId="1" fillId="0" borderId="17" xfId="1" applyFont="1" applyBorder="1" applyAlignment="1">
      <alignment horizontal="left" vertical="top" wrapText="1"/>
    </xf>
    <xf numFmtId="164" fontId="7" fillId="0" borderId="26" xfId="1" applyNumberFormat="1" applyFont="1" applyBorder="1" applyAlignment="1">
      <alignment horizontal="center" vertical="top"/>
    </xf>
    <xf numFmtId="164" fontId="7" fillId="0" borderId="27" xfId="1" applyNumberFormat="1" applyFont="1" applyBorder="1" applyAlignment="1">
      <alignment horizontal="center" vertical="top"/>
    </xf>
    <xf numFmtId="0" fontId="1" fillId="0" borderId="32" xfId="1" applyFont="1" applyBorder="1" applyAlignment="1">
      <alignment horizontal="left" vertical="top" wrapText="1"/>
    </xf>
    <xf numFmtId="0" fontId="1" fillId="0" borderId="31" xfId="1" applyFont="1" applyBorder="1" applyAlignment="1">
      <alignment horizontal="left" vertical="top"/>
    </xf>
    <xf numFmtId="0" fontId="41" fillId="0" borderId="0" xfId="1" applyFont="1" applyAlignment="1">
      <alignment horizontal="center" vertical="top"/>
    </xf>
    <xf numFmtId="0" fontId="42" fillId="0" borderId="0" xfId="1" applyFont="1" applyAlignment="1">
      <alignment horizontal="center" vertical="top" wrapText="1"/>
    </xf>
    <xf numFmtId="0" fontId="42" fillId="0" borderId="3" xfId="1" applyFont="1" applyBorder="1" applyAlignment="1">
      <alignment horizontal="left" vertical="top" wrapText="1"/>
    </xf>
    <xf numFmtId="0" fontId="42" fillId="0" borderId="41" xfId="1" applyFont="1" applyFill="1" applyBorder="1" applyAlignment="1">
      <alignment horizontal="left" vertical="center" wrapText="1"/>
    </xf>
    <xf numFmtId="0" fontId="43" fillId="0" borderId="40" xfId="1" applyFont="1" applyFill="1" applyBorder="1" applyAlignment="1">
      <alignment horizontal="center" wrapText="1"/>
    </xf>
    <xf numFmtId="0" fontId="43" fillId="0" borderId="41" xfId="1" applyFont="1" applyFill="1" applyBorder="1" applyAlignment="1">
      <alignment horizontal="center" wrapText="1"/>
    </xf>
    <xf numFmtId="0" fontId="42" fillId="0" borderId="40" xfId="1" applyFont="1" applyFill="1" applyBorder="1" applyAlignment="1">
      <alignment horizontal="left" vertical="top" wrapText="1"/>
    </xf>
    <xf numFmtId="0" fontId="42" fillId="0" borderId="41" xfId="1" applyFont="1" applyFill="1" applyBorder="1" applyAlignment="1">
      <alignment horizontal="left" vertical="top" wrapText="1"/>
    </xf>
    <xf numFmtId="0" fontId="42" fillId="0" borderId="37" xfId="1" applyFont="1" applyFill="1" applyBorder="1" applyAlignment="1">
      <alignment horizontal="center"/>
    </xf>
    <xf numFmtId="0" fontId="42" fillId="0" borderId="38" xfId="1" applyFont="1" applyFill="1" applyBorder="1" applyAlignment="1">
      <alignment horizontal="center"/>
    </xf>
  </cellXfs>
  <cellStyles count="4">
    <cellStyle name="Денежный 2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file:///C:\ABC-Soft\ABC-KZ\2024.1\ABC_WIN\DOC\!UserLogo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</xdr:colOff>
      <xdr:row>0</xdr:row>
      <xdr:rowOff>0</xdr:rowOff>
    </xdr:from>
    <xdr:to>
      <xdr:col>4</xdr:col>
      <xdr:colOff>317500</xdr:colOff>
      <xdr:row>1</xdr:row>
      <xdr:rowOff>139700</xdr:rowOff>
    </xdr:to>
    <xdr:pic>
      <xdr:nvPicPr>
        <xdr:cNvPr id="2" name="Picture 4" descr="C:\ABC-Soft\ABC-KZ\2024.1\ABC_WIN\DOC\!UserLogo.png"/>
        <xdr:cNvPicPr>
          <a:picLocks noChangeAspect="1" noChangeArrowheads="1"/>
        </xdr:cNvPicPr>
      </xdr:nvPicPr>
      <xdr:blipFill>
        <a:blip xmlns:r="http://schemas.openxmlformats.org/officeDocument/2006/relationships" r:link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23050" y="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GridLines="0" topLeftCell="A5" zoomScale="90" zoomScaleNormal="90" workbookViewId="0">
      <selection activeCell="C23" sqref="C23"/>
    </sheetView>
  </sheetViews>
  <sheetFormatPr defaultColWidth="8.7109375" defaultRowHeight="12.75" x14ac:dyDescent="0.2"/>
  <cols>
    <col min="1" max="1" width="7.5703125" style="78" customWidth="1"/>
    <col min="2" max="2" width="18.7109375" style="78" customWidth="1"/>
    <col min="3" max="3" width="73.42578125" style="78" customWidth="1"/>
    <col min="4" max="4" width="7.7109375" style="78" customWidth="1"/>
    <col min="5" max="5" width="6.85546875" style="78" customWidth="1"/>
    <col min="6" max="8" width="14.140625" style="78" customWidth="1"/>
    <col min="9" max="9" width="11" style="78" customWidth="1"/>
    <col min="10" max="16384" width="8.7109375" style="78"/>
  </cols>
  <sheetData>
    <row r="1" spans="1:10" s="79" customFormat="1" x14ac:dyDescent="0.25">
      <c r="H1" s="80" t="s">
        <v>1426</v>
      </c>
    </row>
    <row r="2" spans="1:10" s="79" customFormat="1" x14ac:dyDescent="0.25">
      <c r="A2" s="79" t="s">
        <v>1427</v>
      </c>
      <c r="B2" s="81"/>
      <c r="C2" s="264"/>
      <c r="D2" s="264"/>
      <c r="E2" s="264"/>
      <c r="F2" s="264"/>
      <c r="G2" s="264"/>
      <c r="H2" s="264"/>
      <c r="J2" s="82"/>
    </row>
    <row r="3" spans="1:10" s="79" customFormat="1" ht="18" customHeight="1" x14ac:dyDescent="0.25">
      <c r="A3" s="265" t="s">
        <v>1428</v>
      </c>
      <c r="B3" s="265"/>
      <c r="H3" s="82"/>
    </row>
    <row r="4" spans="1:10" s="79" customFormat="1" x14ac:dyDescent="0.25">
      <c r="A4" s="264" t="s">
        <v>1429</v>
      </c>
      <c r="B4" s="264"/>
      <c r="C4" s="264"/>
      <c r="D4" s="264"/>
      <c r="E4" s="264"/>
      <c r="F4" s="264"/>
      <c r="G4" s="83">
        <f>H31</f>
        <v>9022.4142371179587</v>
      </c>
      <c r="H4" s="84" t="s">
        <v>1430</v>
      </c>
    </row>
    <row r="5" spans="1:10" s="79" customFormat="1" x14ac:dyDescent="0.25">
      <c r="A5" s="85"/>
      <c r="B5" s="266" t="s">
        <v>1131</v>
      </c>
      <c r="C5" s="266"/>
      <c r="G5" s="82"/>
      <c r="H5" s="82"/>
    </row>
    <row r="6" spans="1:10" s="79" customFormat="1" x14ac:dyDescent="0.25">
      <c r="A6" s="85"/>
      <c r="B6" s="266" t="s">
        <v>1431</v>
      </c>
      <c r="C6" s="266"/>
      <c r="D6" s="266"/>
      <c r="E6" s="266"/>
      <c r="F6" s="266"/>
      <c r="G6" s="83">
        <f>H30</f>
        <v>966.68723969120992</v>
      </c>
      <c r="H6" s="84" t="s">
        <v>1430</v>
      </c>
    </row>
    <row r="7" spans="1:10" s="79" customFormat="1" x14ac:dyDescent="0.25">
      <c r="A7" s="86"/>
      <c r="B7" s="255" t="s">
        <v>1432</v>
      </c>
      <c r="C7" s="255"/>
      <c r="D7" s="255"/>
      <c r="E7" s="255"/>
      <c r="F7" s="255"/>
      <c r="G7" s="255"/>
    </row>
    <row r="8" spans="1:10" s="79" customFormat="1" ht="15.95" customHeight="1" x14ac:dyDescent="0.2">
      <c r="A8" s="87"/>
      <c r="B8" s="87"/>
      <c r="C8" s="88" t="s">
        <v>1433</v>
      </c>
      <c r="H8" s="82"/>
    </row>
    <row r="9" spans="1:10" s="79" customFormat="1" ht="24" customHeight="1" x14ac:dyDescent="0.25">
      <c r="B9" s="256" t="s">
        <v>1434</v>
      </c>
      <c r="C9" s="256"/>
      <c r="D9" s="256"/>
      <c r="E9" s="256"/>
      <c r="F9" s="256"/>
      <c r="G9" s="256"/>
      <c r="H9" s="82"/>
    </row>
    <row r="10" spans="1:10" ht="27.6" customHeight="1" x14ac:dyDescent="0.2">
      <c r="B10" s="257" t="s">
        <v>1462</v>
      </c>
      <c r="C10" s="257"/>
      <c r="D10" s="257"/>
      <c r="E10" s="257"/>
      <c r="F10" s="257"/>
      <c r="G10" s="257"/>
    </row>
    <row r="11" spans="1:10" s="75" customFormat="1" ht="18" customHeight="1" x14ac:dyDescent="0.25">
      <c r="A11" s="89"/>
      <c r="B11" s="258" t="s">
        <v>1435</v>
      </c>
      <c r="C11" s="258"/>
      <c r="D11" s="258"/>
      <c r="E11" s="258"/>
      <c r="F11" s="258"/>
      <c r="G11" s="258"/>
    </row>
    <row r="12" spans="1:10" s="79" customFormat="1" ht="15" customHeight="1" x14ac:dyDescent="0.25">
      <c r="A12" s="259" t="s">
        <v>1463</v>
      </c>
      <c r="B12" s="259"/>
      <c r="C12" s="259"/>
      <c r="D12" s="259"/>
      <c r="E12" s="259"/>
      <c r="F12" s="259"/>
      <c r="G12" s="259"/>
      <c r="H12" s="259"/>
    </row>
    <row r="13" spans="1:10" s="90" customFormat="1" x14ac:dyDescent="0.25">
      <c r="A13" s="260" t="s">
        <v>1436</v>
      </c>
      <c r="B13" s="260" t="s">
        <v>1437</v>
      </c>
      <c r="C13" s="260" t="s">
        <v>1438</v>
      </c>
      <c r="D13" s="248" t="s">
        <v>10</v>
      </c>
      <c r="E13" s="262"/>
      <c r="F13" s="262"/>
      <c r="G13" s="263"/>
      <c r="H13" s="260" t="s">
        <v>1439</v>
      </c>
    </row>
    <row r="14" spans="1:10" s="90" customFormat="1" ht="36" x14ac:dyDescent="0.25">
      <c r="A14" s="261"/>
      <c r="B14" s="261"/>
      <c r="C14" s="261"/>
      <c r="D14" s="248" t="s">
        <v>1440</v>
      </c>
      <c r="E14" s="249"/>
      <c r="F14" s="91" t="s">
        <v>1441</v>
      </c>
      <c r="G14" s="91" t="s">
        <v>1442</v>
      </c>
      <c r="H14" s="261"/>
    </row>
    <row r="15" spans="1:10" s="90" customFormat="1" x14ac:dyDescent="0.25">
      <c r="A15" s="92">
        <v>1</v>
      </c>
      <c r="B15" s="93">
        <v>2</v>
      </c>
      <c r="C15" s="93">
        <v>3</v>
      </c>
      <c r="D15" s="250">
        <v>4</v>
      </c>
      <c r="E15" s="251"/>
      <c r="F15" s="93">
        <v>5</v>
      </c>
      <c r="G15" s="93">
        <v>6</v>
      </c>
      <c r="H15" s="93">
        <v>7</v>
      </c>
    </row>
    <row r="16" spans="1:10" x14ac:dyDescent="0.2">
      <c r="A16" s="252"/>
      <c r="B16" s="252"/>
      <c r="C16" s="252"/>
      <c r="D16" s="252"/>
      <c r="E16" s="252"/>
      <c r="F16" s="252"/>
      <c r="G16" s="252"/>
      <c r="H16" s="252"/>
    </row>
    <row r="17" spans="1:9" ht="15.75" x14ac:dyDescent="0.25">
      <c r="A17" s="245" t="s">
        <v>1443</v>
      </c>
      <c r="B17" s="246"/>
      <c r="C17" s="246"/>
      <c r="D17" s="246"/>
      <c r="E17" s="246"/>
      <c r="F17" s="246"/>
      <c r="G17" s="246"/>
      <c r="H17" s="247"/>
    </row>
    <row r="18" spans="1:9" s="75" customFormat="1" ht="57" customHeight="1" x14ac:dyDescent="0.25">
      <c r="A18" s="94" t="s">
        <v>28</v>
      </c>
      <c r="B18" s="95" t="s">
        <v>4</v>
      </c>
      <c r="C18" s="95" t="s">
        <v>1462</v>
      </c>
      <c r="D18" s="253">
        <v>6588.3890000000001</v>
      </c>
      <c r="E18" s="254"/>
      <c r="F18" s="96" t="s">
        <v>54</v>
      </c>
      <c r="G18" s="97" t="s">
        <v>54</v>
      </c>
      <c r="H18" s="96">
        <f>D18</f>
        <v>6588.3890000000001</v>
      </c>
      <c r="I18" s="98"/>
    </row>
    <row r="19" spans="1:9" s="75" customFormat="1" x14ac:dyDescent="0.25">
      <c r="A19" s="99"/>
      <c r="B19" s="100"/>
      <c r="C19" s="100" t="s">
        <v>1444</v>
      </c>
      <c r="D19" s="242">
        <f>D18</f>
        <v>6588.3890000000001</v>
      </c>
      <c r="E19" s="243"/>
      <c r="F19" s="101" t="s">
        <v>54</v>
      </c>
      <c r="G19" s="102" t="s">
        <v>54</v>
      </c>
      <c r="H19" s="101">
        <f>D19</f>
        <v>6588.3890000000001</v>
      </c>
    </row>
    <row r="20" spans="1:9" s="75" customFormat="1" x14ac:dyDescent="0.25">
      <c r="A20" s="99"/>
      <c r="B20" s="100"/>
      <c r="C20" s="100" t="s">
        <v>1445</v>
      </c>
      <c r="D20" s="242">
        <f>D19</f>
        <v>6588.3890000000001</v>
      </c>
      <c r="E20" s="243"/>
      <c r="F20" s="101" t="s">
        <v>54</v>
      </c>
      <c r="G20" s="102" t="s">
        <v>54</v>
      </c>
      <c r="H20" s="101">
        <f>D20</f>
        <v>6588.3890000000001</v>
      </c>
    </row>
    <row r="21" spans="1:9" s="75" customFormat="1" x14ac:dyDescent="0.25">
      <c r="A21" s="244"/>
      <c r="B21" s="244"/>
      <c r="C21" s="244"/>
      <c r="D21" s="244"/>
      <c r="E21" s="244"/>
      <c r="F21" s="244"/>
      <c r="G21" s="244"/>
      <c r="H21" s="244"/>
    </row>
    <row r="22" spans="1:9" ht="15.75" x14ac:dyDescent="0.25">
      <c r="A22" s="245" t="s">
        <v>1446</v>
      </c>
      <c r="B22" s="246"/>
      <c r="C22" s="246"/>
      <c r="D22" s="246"/>
      <c r="E22" s="246"/>
      <c r="F22" s="246"/>
      <c r="G22" s="246"/>
      <c r="H22" s="247"/>
      <c r="I22" s="75"/>
    </row>
    <row r="23" spans="1:9" s="75" customFormat="1" ht="30.95" customHeight="1" x14ac:dyDescent="0.25">
      <c r="A23" s="94" t="s">
        <v>61</v>
      </c>
      <c r="B23" s="95" t="s">
        <v>1447</v>
      </c>
      <c r="C23" s="95" t="s">
        <v>1448</v>
      </c>
      <c r="D23" s="234">
        <f>D20*6.3%</f>
        <v>415.06850700000001</v>
      </c>
      <c r="E23" s="235"/>
      <c r="F23" s="97" t="s">
        <v>54</v>
      </c>
      <c r="G23" s="97" t="s">
        <v>54</v>
      </c>
      <c r="H23" s="103">
        <f t="shared" ref="H23:H29" si="0">D23</f>
        <v>415.06850700000001</v>
      </c>
    </row>
    <row r="24" spans="1:9" s="75" customFormat="1" x14ac:dyDescent="0.25">
      <c r="A24" s="99"/>
      <c r="B24" s="100"/>
      <c r="C24" s="100" t="s">
        <v>1449</v>
      </c>
      <c r="D24" s="236">
        <f>D23</f>
        <v>415.06850700000001</v>
      </c>
      <c r="E24" s="237"/>
      <c r="F24" s="102" t="s">
        <v>54</v>
      </c>
      <c r="G24" s="102" t="s">
        <v>54</v>
      </c>
      <c r="H24" s="104">
        <f t="shared" si="0"/>
        <v>415.06850700000001</v>
      </c>
    </row>
    <row r="25" spans="1:9" s="75" customFormat="1" x14ac:dyDescent="0.25">
      <c r="A25" s="99"/>
      <c r="B25" s="100"/>
      <c r="C25" s="100" t="s">
        <v>1450</v>
      </c>
      <c r="D25" s="236">
        <f>D20+D24</f>
        <v>7003.4575070000001</v>
      </c>
      <c r="E25" s="237"/>
      <c r="F25" s="101" t="s">
        <v>54</v>
      </c>
      <c r="G25" s="102" t="s">
        <v>54</v>
      </c>
      <c r="H25" s="104">
        <f t="shared" si="0"/>
        <v>7003.4575070000001</v>
      </c>
    </row>
    <row r="26" spans="1:9" s="75" customFormat="1" ht="29.45" customHeight="1" x14ac:dyDescent="0.25">
      <c r="A26" s="94" t="s">
        <v>72</v>
      </c>
      <c r="B26" s="95" t="s">
        <v>1451</v>
      </c>
      <c r="C26" s="95" t="s">
        <v>1452</v>
      </c>
      <c r="D26" s="232">
        <f>D25*5%</f>
        <v>350.17287535000003</v>
      </c>
      <c r="E26" s="233"/>
      <c r="F26" s="97" t="s">
        <v>54</v>
      </c>
      <c r="G26" s="97" t="s">
        <v>54</v>
      </c>
      <c r="H26" s="103">
        <f t="shared" si="0"/>
        <v>350.17287535000003</v>
      </c>
    </row>
    <row r="27" spans="1:9" s="75" customFormat="1" ht="30.95" customHeight="1" x14ac:dyDescent="0.25">
      <c r="A27" s="94" t="s">
        <v>92</v>
      </c>
      <c r="B27" s="95" t="s">
        <v>1453</v>
      </c>
      <c r="C27" s="95" t="s">
        <v>1454</v>
      </c>
      <c r="D27" s="234">
        <f>D25*2%</f>
        <v>140.06915014</v>
      </c>
      <c r="E27" s="235"/>
      <c r="F27" s="96" t="s">
        <v>54</v>
      </c>
      <c r="G27" s="97" t="s">
        <v>54</v>
      </c>
      <c r="H27" s="103">
        <f t="shared" si="0"/>
        <v>140.06915014</v>
      </c>
    </row>
    <row r="28" spans="1:9" s="75" customFormat="1" x14ac:dyDescent="0.25">
      <c r="A28" s="99"/>
      <c r="B28" s="100"/>
      <c r="C28" s="100" t="s">
        <v>1455</v>
      </c>
      <c r="D28" s="236">
        <f>D25+D26+D27</f>
        <v>7493.6995324899999</v>
      </c>
      <c r="E28" s="237"/>
      <c r="F28" s="101" t="s">
        <v>54</v>
      </c>
      <c r="G28" s="102" t="s">
        <v>54</v>
      </c>
      <c r="H28" s="105">
        <f t="shared" si="0"/>
        <v>7493.6995324899999</v>
      </c>
    </row>
    <row r="29" spans="1:9" s="75" customFormat="1" ht="18.600000000000001" customHeight="1" x14ac:dyDescent="0.25">
      <c r="A29" s="99"/>
      <c r="B29" s="100"/>
      <c r="C29" s="100" t="s">
        <v>1456</v>
      </c>
      <c r="D29" s="238">
        <f>D28*1.075</f>
        <v>8055.7269974267492</v>
      </c>
      <c r="E29" s="239"/>
      <c r="F29" s="101" t="s">
        <v>54</v>
      </c>
      <c r="G29" s="102" t="s">
        <v>54</v>
      </c>
      <c r="H29" s="105">
        <f t="shared" si="0"/>
        <v>8055.7269974267492</v>
      </c>
    </row>
    <row r="30" spans="1:9" s="75" customFormat="1" x14ac:dyDescent="0.25">
      <c r="A30" s="94" t="s">
        <v>117</v>
      </c>
      <c r="B30" s="95" t="s">
        <v>1457</v>
      </c>
      <c r="C30" s="95" t="s">
        <v>1458</v>
      </c>
      <c r="D30" s="240" t="s">
        <v>54</v>
      </c>
      <c r="E30" s="241"/>
      <c r="F30" s="97" t="s">
        <v>54</v>
      </c>
      <c r="G30" s="103">
        <f>H29*12%</f>
        <v>966.68723969120992</v>
      </c>
      <c r="H30" s="103">
        <f>G30</f>
        <v>966.68723969120992</v>
      </c>
      <c r="I30" s="98"/>
    </row>
    <row r="31" spans="1:9" s="75" customFormat="1" x14ac:dyDescent="0.25">
      <c r="A31" s="99"/>
      <c r="B31" s="100"/>
      <c r="C31" s="100" t="s">
        <v>1459</v>
      </c>
      <c r="D31" s="238">
        <f>D29</f>
        <v>8055.7269974267492</v>
      </c>
      <c r="E31" s="239"/>
      <c r="F31" s="101" t="str">
        <f>F29</f>
        <v>--</v>
      </c>
      <c r="G31" s="104">
        <f>G30</f>
        <v>966.68723969120992</v>
      </c>
      <c r="H31" s="104">
        <f>H29+H30</f>
        <v>9022.4142371179587</v>
      </c>
    </row>
    <row r="32" spans="1:9" s="75" customFormat="1" x14ac:dyDescent="0.25">
      <c r="A32" s="231"/>
      <c r="B32" s="231"/>
      <c r="C32" s="231"/>
      <c r="D32" s="231"/>
      <c r="E32" s="231"/>
      <c r="F32" s="231"/>
      <c r="G32" s="231"/>
      <c r="H32" s="231"/>
    </row>
    <row r="33" spans="1:8" s="75" customFormat="1" x14ac:dyDescent="0.25">
      <c r="A33" s="76"/>
      <c r="B33" s="76"/>
      <c r="C33" s="76"/>
      <c r="D33" s="76"/>
      <c r="E33" s="76"/>
      <c r="F33" s="76"/>
      <c r="G33" s="76"/>
      <c r="H33" s="76"/>
    </row>
    <row r="34" spans="1:8" s="77" customFormat="1" x14ac:dyDescent="0.25">
      <c r="B34" s="76" t="s">
        <v>1461</v>
      </c>
      <c r="C34" s="76"/>
      <c r="D34" s="76"/>
      <c r="E34" s="230" t="s">
        <v>1460</v>
      </c>
      <c r="F34" s="230"/>
      <c r="G34" s="230"/>
      <c r="H34" s="230"/>
    </row>
  </sheetData>
  <mergeCells count="35">
    <mergeCell ref="C2:H2"/>
    <mergeCell ref="A3:B3"/>
    <mergeCell ref="A4:F4"/>
    <mergeCell ref="B5:C5"/>
    <mergeCell ref="B6:F6"/>
    <mergeCell ref="B7:G7"/>
    <mergeCell ref="B9:G9"/>
    <mergeCell ref="B10:G10"/>
    <mergeCell ref="B11:G11"/>
    <mergeCell ref="A12:H12"/>
    <mergeCell ref="D25:E25"/>
    <mergeCell ref="D14:E14"/>
    <mergeCell ref="D15:E15"/>
    <mergeCell ref="A16:H16"/>
    <mergeCell ref="A17:H17"/>
    <mergeCell ref="D18:E18"/>
    <mergeCell ref="D19:E19"/>
    <mergeCell ref="A13:A14"/>
    <mergeCell ref="B13:B14"/>
    <mergeCell ref="C13:C14"/>
    <mergeCell ref="D13:G13"/>
    <mergeCell ref="H13:H14"/>
    <mergeCell ref="D20:E20"/>
    <mergeCell ref="A21:H21"/>
    <mergeCell ref="A22:H22"/>
    <mergeCell ref="D23:E23"/>
    <mergeCell ref="D24:E24"/>
    <mergeCell ref="E34:H34"/>
    <mergeCell ref="A32:H32"/>
    <mergeCell ref="D26:E26"/>
    <mergeCell ref="D27:E27"/>
    <mergeCell ref="D28:E28"/>
    <mergeCell ref="D29:E29"/>
    <mergeCell ref="D30:E30"/>
    <mergeCell ref="D31:E31"/>
  </mergeCells>
  <printOptions horizontalCentered="1"/>
  <pageMargins left="0.39370078740157483" right="0.39370078740157483" top="0.59055118110236227" bottom="0.59055118110236227" header="0.39370078740157483" footer="0.39370078740157483"/>
  <pageSetup paperSize="9" scale="81" orientation="landscape" r:id="rId1"/>
  <headerFooter>
    <oddHeader>&amp;L&amp;9Программный комплекс АВС (редакция 2024.1.2)&amp;R121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56"/>
  <sheetViews>
    <sheetView showGridLines="0" view="pageBreakPreview" topLeftCell="A325" zoomScale="60" zoomScaleNormal="80" workbookViewId="0">
      <selection activeCell="D38" sqref="D38"/>
    </sheetView>
  </sheetViews>
  <sheetFormatPr defaultRowHeight="12.75" x14ac:dyDescent="0.2"/>
  <cols>
    <col min="1" max="1" width="5" style="78" customWidth="1"/>
    <col min="2" max="2" width="16" style="78" customWidth="1"/>
    <col min="3" max="3" width="48.140625" style="78" customWidth="1"/>
    <col min="4" max="4" width="13.28515625" style="78" customWidth="1"/>
    <col min="5" max="12" width="11.5703125" style="78" customWidth="1"/>
    <col min="13" max="256" width="8.7109375" style="78"/>
    <col min="257" max="257" width="5" style="78" customWidth="1"/>
    <col min="258" max="258" width="14.85546875" style="78" customWidth="1"/>
    <col min="259" max="259" width="48.140625" style="78" customWidth="1"/>
    <col min="260" max="268" width="11.5703125" style="78" customWidth="1"/>
    <col min="269" max="512" width="8.7109375" style="78"/>
    <col min="513" max="513" width="5" style="78" customWidth="1"/>
    <col min="514" max="514" width="14.85546875" style="78" customWidth="1"/>
    <col min="515" max="515" width="48.140625" style="78" customWidth="1"/>
    <col min="516" max="524" width="11.5703125" style="78" customWidth="1"/>
    <col min="525" max="768" width="8.7109375" style="78"/>
    <col min="769" max="769" width="5" style="78" customWidth="1"/>
    <col min="770" max="770" width="14.85546875" style="78" customWidth="1"/>
    <col min="771" max="771" width="48.140625" style="78" customWidth="1"/>
    <col min="772" max="780" width="11.5703125" style="78" customWidth="1"/>
    <col min="781" max="1024" width="8.7109375" style="78"/>
    <col min="1025" max="1025" width="5" style="78" customWidth="1"/>
    <col min="1026" max="1026" width="14.85546875" style="78" customWidth="1"/>
    <col min="1027" max="1027" width="48.140625" style="78" customWidth="1"/>
    <col min="1028" max="1036" width="11.5703125" style="78" customWidth="1"/>
    <col min="1037" max="1280" width="8.7109375" style="78"/>
    <col min="1281" max="1281" width="5" style="78" customWidth="1"/>
    <col min="1282" max="1282" width="14.85546875" style="78" customWidth="1"/>
    <col min="1283" max="1283" width="48.140625" style="78" customWidth="1"/>
    <col min="1284" max="1292" width="11.5703125" style="78" customWidth="1"/>
    <col min="1293" max="1536" width="8.7109375" style="78"/>
    <col min="1537" max="1537" width="5" style="78" customWidth="1"/>
    <col min="1538" max="1538" width="14.85546875" style="78" customWidth="1"/>
    <col min="1539" max="1539" width="48.140625" style="78" customWidth="1"/>
    <col min="1540" max="1548" width="11.5703125" style="78" customWidth="1"/>
    <col min="1549" max="1792" width="8.7109375" style="78"/>
    <col min="1793" max="1793" width="5" style="78" customWidth="1"/>
    <col min="1794" max="1794" width="14.85546875" style="78" customWidth="1"/>
    <col min="1795" max="1795" width="48.140625" style="78" customWidth="1"/>
    <col min="1796" max="1804" width="11.5703125" style="78" customWidth="1"/>
    <col min="1805" max="2048" width="8.7109375" style="78"/>
    <col min="2049" max="2049" width="5" style="78" customWidth="1"/>
    <col min="2050" max="2050" width="14.85546875" style="78" customWidth="1"/>
    <col min="2051" max="2051" width="48.140625" style="78" customWidth="1"/>
    <col min="2052" max="2060" width="11.5703125" style="78" customWidth="1"/>
    <col min="2061" max="2304" width="8.7109375" style="78"/>
    <col min="2305" max="2305" width="5" style="78" customWidth="1"/>
    <col min="2306" max="2306" width="14.85546875" style="78" customWidth="1"/>
    <col min="2307" max="2307" width="48.140625" style="78" customWidth="1"/>
    <col min="2308" max="2316" width="11.5703125" style="78" customWidth="1"/>
    <col min="2317" max="2560" width="8.7109375" style="78"/>
    <col min="2561" max="2561" width="5" style="78" customWidth="1"/>
    <col min="2562" max="2562" width="14.85546875" style="78" customWidth="1"/>
    <col min="2563" max="2563" width="48.140625" style="78" customWidth="1"/>
    <col min="2564" max="2572" width="11.5703125" style="78" customWidth="1"/>
    <col min="2573" max="2816" width="8.7109375" style="78"/>
    <col min="2817" max="2817" width="5" style="78" customWidth="1"/>
    <col min="2818" max="2818" width="14.85546875" style="78" customWidth="1"/>
    <col min="2819" max="2819" width="48.140625" style="78" customWidth="1"/>
    <col min="2820" max="2828" width="11.5703125" style="78" customWidth="1"/>
    <col min="2829" max="3072" width="8.7109375" style="78"/>
    <col min="3073" max="3073" width="5" style="78" customWidth="1"/>
    <col min="3074" max="3074" width="14.85546875" style="78" customWidth="1"/>
    <col min="3075" max="3075" width="48.140625" style="78" customWidth="1"/>
    <col min="3076" max="3084" width="11.5703125" style="78" customWidth="1"/>
    <col min="3085" max="3328" width="8.7109375" style="78"/>
    <col min="3329" max="3329" width="5" style="78" customWidth="1"/>
    <col min="3330" max="3330" width="14.85546875" style="78" customWidth="1"/>
    <col min="3331" max="3331" width="48.140625" style="78" customWidth="1"/>
    <col min="3332" max="3340" width="11.5703125" style="78" customWidth="1"/>
    <col min="3341" max="3584" width="8.7109375" style="78"/>
    <col min="3585" max="3585" width="5" style="78" customWidth="1"/>
    <col min="3586" max="3586" width="14.85546875" style="78" customWidth="1"/>
    <col min="3587" max="3587" width="48.140625" style="78" customWidth="1"/>
    <col min="3588" max="3596" width="11.5703125" style="78" customWidth="1"/>
    <col min="3597" max="3840" width="8.7109375" style="78"/>
    <col min="3841" max="3841" width="5" style="78" customWidth="1"/>
    <col min="3842" max="3842" width="14.85546875" style="78" customWidth="1"/>
    <col min="3843" max="3843" width="48.140625" style="78" customWidth="1"/>
    <col min="3844" max="3852" width="11.5703125" style="78" customWidth="1"/>
    <col min="3853" max="4096" width="8.7109375" style="78"/>
    <col min="4097" max="4097" width="5" style="78" customWidth="1"/>
    <col min="4098" max="4098" width="14.85546875" style="78" customWidth="1"/>
    <col min="4099" max="4099" width="48.140625" style="78" customWidth="1"/>
    <col min="4100" max="4108" width="11.5703125" style="78" customWidth="1"/>
    <col min="4109" max="4352" width="8.7109375" style="78"/>
    <col min="4353" max="4353" width="5" style="78" customWidth="1"/>
    <col min="4354" max="4354" width="14.85546875" style="78" customWidth="1"/>
    <col min="4355" max="4355" width="48.140625" style="78" customWidth="1"/>
    <col min="4356" max="4364" width="11.5703125" style="78" customWidth="1"/>
    <col min="4365" max="4608" width="8.7109375" style="78"/>
    <col min="4609" max="4609" width="5" style="78" customWidth="1"/>
    <col min="4610" max="4610" width="14.85546875" style="78" customWidth="1"/>
    <col min="4611" max="4611" width="48.140625" style="78" customWidth="1"/>
    <col min="4612" max="4620" width="11.5703125" style="78" customWidth="1"/>
    <col min="4621" max="4864" width="8.7109375" style="78"/>
    <col min="4865" max="4865" width="5" style="78" customWidth="1"/>
    <col min="4866" max="4866" width="14.85546875" style="78" customWidth="1"/>
    <col min="4867" max="4867" width="48.140625" style="78" customWidth="1"/>
    <col min="4868" max="4876" width="11.5703125" style="78" customWidth="1"/>
    <col min="4877" max="5120" width="8.7109375" style="78"/>
    <col min="5121" max="5121" width="5" style="78" customWidth="1"/>
    <col min="5122" max="5122" width="14.85546875" style="78" customWidth="1"/>
    <col min="5123" max="5123" width="48.140625" style="78" customWidth="1"/>
    <col min="5124" max="5132" width="11.5703125" style="78" customWidth="1"/>
    <col min="5133" max="5376" width="8.7109375" style="78"/>
    <col min="5377" max="5377" width="5" style="78" customWidth="1"/>
    <col min="5378" max="5378" width="14.85546875" style="78" customWidth="1"/>
    <col min="5379" max="5379" width="48.140625" style="78" customWidth="1"/>
    <col min="5380" max="5388" width="11.5703125" style="78" customWidth="1"/>
    <col min="5389" max="5632" width="8.7109375" style="78"/>
    <col min="5633" max="5633" width="5" style="78" customWidth="1"/>
    <col min="5634" max="5634" width="14.85546875" style="78" customWidth="1"/>
    <col min="5635" max="5635" width="48.140625" style="78" customWidth="1"/>
    <col min="5636" max="5644" width="11.5703125" style="78" customWidth="1"/>
    <col min="5645" max="5888" width="8.7109375" style="78"/>
    <col min="5889" max="5889" width="5" style="78" customWidth="1"/>
    <col min="5890" max="5890" width="14.85546875" style="78" customWidth="1"/>
    <col min="5891" max="5891" width="48.140625" style="78" customWidth="1"/>
    <col min="5892" max="5900" width="11.5703125" style="78" customWidth="1"/>
    <col min="5901" max="6144" width="8.7109375" style="78"/>
    <col min="6145" max="6145" width="5" style="78" customWidth="1"/>
    <col min="6146" max="6146" width="14.85546875" style="78" customWidth="1"/>
    <col min="6147" max="6147" width="48.140625" style="78" customWidth="1"/>
    <col min="6148" max="6156" width="11.5703125" style="78" customWidth="1"/>
    <col min="6157" max="6400" width="8.7109375" style="78"/>
    <col min="6401" max="6401" width="5" style="78" customWidth="1"/>
    <col min="6402" max="6402" width="14.85546875" style="78" customWidth="1"/>
    <col min="6403" max="6403" width="48.140625" style="78" customWidth="1"/>
    <col min="6404" max="6412" width="11.5703125" style="78" customWidth="1"/>
    <col min="6413" max="6656" width="8.7109375" style="78"/>
    <col min="6657" max="6657" width="5" style="78" customWidth="1"/>
    <col min="6658" max="6658" width="14.85546875" style="78" customWidth="1"/>
    <col min="6659" max="6659" width="48.140625" style="78" customWidth="1"/>
    <col min="6660" max="6668" width="11.5703125" style="78" customWidth="1"/>
    <col min="6669" max="6912" width="8.7109375" style="78"/>
    <col min="6913" max="6913" width="5" style="78" customWidth="1"/>
    <col min="6914" max="6914" width="14.85546875" style="78" customWidth="1"/>
    <col min="6915" max="6915" width="48.140625" style="78" customWidth="1"/>
    <col min="6916" max="6924" width="11.5703125" style="78" customWidth="1"/>
    <col min="6925" max="7168" width="8.7109375" style="78"/>
    <col min="7169" max="7169" width="5" style="78" customWidth="1"/>
    <col min="7170" max="7170" width="14.85546875" style="78" customWidth="1"/>
    <col min="7171" max="7171" width="48.140625" style="78" customWidth="1"/>
    <col min="7172" max="7180" width="11.5703125" style="78" customWidth="1"/>
    <col min="7181" max="7424" width="8.7109375" style="78"/>
    <col min="7425" max="7425" width="5" style="78" customWidth="1"/>
    <col min="7426" max="7426" width="14.85546875" style="78" customWidth="1"/>
    <col min="7427" max="7427" width="48.140625" style="78" customWidth="1"/>
    <col min="7428" max="7436" width="11.5703125" style="78" customWidth="1"/>
    <col min="7437" max="7680" width="8.7109375" style="78"/>
    <col min="7681" max="7681" width="5" style="78" customWidth="1"/>
    <col min="7682" max="7682" width="14.85546875" style="78" customWidth="1"/>
    <col min="7683" max="7683" width="48.140625" style="78" customWidth="1"/>
    <col min="7684" max="7692" width="11.5703125" style="78" customWidth="1"/>
    <col min="7693" max="7936" width="8.7109375" style="78"/>
    <col min="7937" max="7937" width="5" style="78" customWidth="1"/>
    <col min="7938" max="7938" width="14.85546875" style="78" customWidth="1"/>
    <col min="7939" max="7939" width="48.140625" style="78" customWidth="1"/>
    <col min="7940" max="7948" width="11.5703125" style="78" customWidth="1"/>
    <col min="7949" max="8192" width="8.7109375" style="78"/>
    <col min="8193" max="8193" width="5" style="78" customWidth="1"/>
    <col min="8194" max="8194" width="14.85546875" style="78" customWidth="1"/>
    <col min="8195" max="8195" width="48.140625" style="78" customWidth="1"/>
    <col min="8196" max="8204" width="11.5703125" style="78" customWidth="1"/>
    <col min="8205" max="8448" width="8.7109375" style="78"/>
    <col min="8449" max="8449" width="5" style="78" customWidth="1"/>
    <col min="8450" max="8450" width="14.85546875" style="78" customWidth="1"/>
    <col min="8451" max="8451" width="48.140625" style="78" customWidth="1"/>
    <col min="8452" max="8460" width="11.5703125" style="78" customWidth="1"/>
    <col min="8461" max="8704" width="8.7109375" style="78"/>
    <col min="8705" max="8705" width="5" style="78" customWidth="1"/>
    <col min="8706" max="8706" width="14.85546875" style="78" customWidth="1"/>
    <col min="8707" max="8707" width="48.140625" style="78" customWidth="1"/>
    <col min="8708" max="8716" width="11.5703125" style="78" customWidth="1"/>
    <col min="8717" max="8960" width="8.7109375" style="78"/>
    <col min="8961" max="8961" width="5" style="78" customWidth="1"/>
    <col min="8962" max="8962" width="14.85546875" style="78" customWidth="1"/>
    <col min="8963" max="8963" width="48.140625" style="78" customWidth="1"/>
    <col min="8964" max="8972" width="11.5703125" style="78" customWidth="1"/>
    <col min="8973" max="9216" width="8.7109375" style="78"/>
    <col min="9217" max="9217" width="5" style="78" customWidth="1"/>
    <col min="9218" max="9218" width="14.85546875" style="78" customWidth="1"/>
    <col min="9219" max="9219" width="48.140625" style="78" customWidth="1"/>
    <col min="9220" max="9228" width="11.5703125" style="78" customWidth="1"/>
    <col min="9229" max="9472" width="8.7109375" style="78"/>
    <col min="9473" max="9473" width="5" style="78" customWidth="1"/>
    <col min="9474" max="9474" width="14.85546875" style="78" customWidth="1"/>
    <col min="9475" max="9475" width="48.140625" style="78" customWidth="1"/>
    <col min="9476" max="9484" width="11.5703125" style="78" customWidth="1"/>
    <col min="9485" max="9728" width="8.7109375" style="78"/>
    <col min="9729" max="9729" width="5" style="78" customWidth="1"/>
    <col min="9730" max="9730" width="14.85546875" style="78" customWidth="1"/>
    <col min="9731" max="9731" width="48.140625" style="78" customWidth="1"/>
    <col min="9732" max="9740" width="11.5703125" style="78" customWidth="1"/>
    <col min="9741" max="9984" width="8.7109375" style="78"/>
    <col min="9985" max="9985" width="5" style="78" customWidth="1"/>
    <col min="9986" max="9986" width="14.85546875" style="78" customWidth="1"/>
    <col min="9987" max="9987" width="48.140625" style="78" customWidth="1"/>
    <col min="9988" max="9996" width="11.5703125" style="78" customWidth="1"/>
    <col min="9997" max="10240" width="8.7109375" style="78"/>
    <col min="10241" max="10241" width="5" style="78" customWidth="1"/>
    <col min="10242" max="10242" width="14.85546875" style="78" customWidth="1"/>
    <col min="10243" max="10243" width="48.140625" style="78" customWidth="1"/>
    <col min="10244" max="10252" width="11.5703125" style="78" customWidth="1"/>
    <col min="10253" max="10496" width="8.7109375" style="78"/>
    <col min="10497" max="10497" width="5" style="78" customWidth="1"/>
    <col min="10498" max="10498" width="14.85546875" style="78" customWidth="1"/>
    <col min="10499" max="10499" width="48.140625" style="78" customWidth="1"/>
    <col min="10500" max="10508" width="11.5703125" style="78" customWidth="1"/>
    <col min="10509" max="10752" width="8.7109375" style="78"/>
    <col min="10753" max="10753" width="5" style="78" customWidth="1"/>
    <col min="10754" max="10754" width="14.85546875" style="78" customWidth="1"/>
    <col min="10755" max="10755" width="48.140625" style="78" customWidth="1"/>
    <col min="10756" max="10764" width="11.5703125" style="78" customWidth="1"/>
    <col min="10765" max="11008" width="8.7109375" style="78"/>
    <col min="11009" max="11009" width="5" style="78" customWidth="1"/>
    <col min="11010" max="11010" width="14.85546875" style="78" customWidth="1"/>
    <col min="11011" max="11011" width="48.140625" style="78" customWidth="1"/>
    <col min="11012" max="11020" width="11.5703125" style="78" customWidth="1"/>
    <col min="11021" max="11264" width="8.7109375" style="78"/>
    <col min="11265" max="11265" width="5" style="78" customWidth="1"/>
    <col min="11266" max="11266" width="14.85546875" style="78" customWidth="1"/>
    <col min="11267" max="11267" width="48.140625" style="78" customWidth="1"/>
    <col min="11268" max="11276" width="11.5703125" style="78" customWidth="1"/>
    <col min="11277" max="11520" width="8.7109375" style="78"/>
    <col min="11521" max="11521" width="5" style="78" customWidth="1"/>
    <col min="11522" max="11522" width="14.85546875" style="78" customWidth="1"/>
    <col min="11523" max="11523" width="48.140625" style="78" customWidth="1"/>
    <col min="11524" max="11532" width="11.5703125" style="78" customWidth="1"/>
    <col min="11533" max="11776" width="8.7109375" style="78"/>
    <col min="11777" max="11777" width="5" style="78" customWidth="1"/>
    <col min="11778" max="11778" width="14.85546875" style="78" customWidth="1"/>
    <col min="11779" max="11779" width="48.140625" style="78" customWidth="1"/>
    <col min="11780" max="11788" width="11.5703125" style="78" customWidth="1"/>
    <col min="11789" max="12032" width="8.7109375" style="78"/>
    <col min="12033" max="12033" width="5" style="78" customWidth="1"/>
    <col min="12034" max="12034" width="14.85546875" style="78" customWidth="1"/>
    <col min="12035" max="12035" width="48.140625" style="78" customWidth="1"/>
    <col min="12036" max="12044" width="11.5703125" style="78" customWidth="1"/>
    <col min="12045" max="12288" width="8.7109375" style="78"/>
    <col min="12289" max="12289" width="5" style="78" customWidth="1"/>
    <col min="12290" max="12290" width="14.85546875" style="78" customWidth="1"/>
    <col min="12291" max="12291" width="48.140625" style="78" customWidth="1"/>
    <col min="12292" max="12300" width="11.5703125" style="78" customWidth="1"/>
    <col min="12301" max="12544" width="8.7109375" style="78"/>
    <col min="12545" max="12545" width="5" style="78" customWidth="1"/>
    <col min="12546" max="12546" width="14.85546875" style="78" customWidth="1"/>
    <col min="12547" max="12547" width="48.140625" style="78" customWidth="1"/>
    <col min="12548" max="12556" width="11.5703125" style="78" customWidth="1"/>
    <col min="12557" max="12800" width="8.7109375" style="78"/>
    <col min="12801" max="12801" width="5" style="78" customWidth="1"/>
    <col min="12802" max="12802" width="14.85546875" style="78" customWidth="1"/>
    <col min="12803" max="12803" width="48.140625" style="78" customWidth="1"/>
    <col min="12804" max="12812" width="11.5703125" style="78" customWidth="1"/>
    <col min="12813" max="13056" width="8.7109375" style="78"/>
    <col min="13057" max="13057" width="5" style="78" customWidth="1"/>
    <col min="13058" max="13058" width="14.85546875" style="78" customWidth="1"/>
    <col min="13059" max="13059" width="48.140625" style="78" customWidth="1"/>
    <col min="13060" max="13068" width="11.5703125" style="78" customWidth="1"/>
    <col min="13069" max="13312" width="8.7109375" style="78"/>
    <col min="13313" max="13313" width="5" style="78" customWidth="1"/>
    <col min="13314" max="13314" width="14.85546875" style="78" customWidth="1"/>
    <col min="13315" max="13315" width="48.140625" style="78" customWidth="1"/>
    <col min="13316" max="13324" width="11.5703125" style="78" customWidth="1"/>
    <col min="13325" max="13568" width="8.7109375" style="78"/>
    <col min="13569" max="13569" width="5" style="78" customWidth="1"/>
    <col min="13570" max="13570" width="14.85546875" style="78" customWidth="1"/>
    <col min="13571" max="13571" width="48.140625" style="78" customWidth="1"/>
    <col min="13572" max="13580" width="11.5703125" style="78" customWidth="1"/>
    <col min="13581" max="13824" width="8.7109375" style="78"/>
    <col min="13825" max="13825" width="5" style="78" customWidth="1"/>
    <col min="13826" max="13826" width="14.85546875" style="78" customWidth="1"/>
    <col min="13827" max="13827" width="48.140625" style="78" customWidth="1"/>
    <col min="13828" max="13836" width="11.5703125" style="78" customWidth="1"/>
    <col min="13837" max="14080" width="8.7109375" style="78"/>
    <col min="14081" max="14081" width="5" style="78" customWidth="1"/>
    <col min="14082" max="14082" width="14.85546875" style="78" customWidth="1"/>
    <col min="14083" max="14083" width="48.140625" style="78" customWidth="1"/>
    <col min="14084" max="14092" width="11.5703125" style="78" customWidth="1"/>
    <col min="14093" max="14336" width="8.7109375" style="78"/>
    <col min="14337" max="14337" width="5" style="78" customWidth="1"/>
    <col min="14338" max="14338" width="14.85546875" style="78" customWidth="1"/>
    <col min="14339" max="14339" width="48.140625" style="78" customWidth="1"/>
    <col min="14340" max="14348" width="11.5703125" style="78" customWidth="1"/>
    <col min="14349" max="14592" width="8.7109375" style="78"/>
    <col min="14593" max="14593" width="5" style="78" customWidth="1"/>
    <col min="14594" max="14594" width="14.85546875" style="78" customWidth="1"/>
    <col min="14595" max="14595" width="48.140625" style="78" customWidth="1"/>
    <col min="14596" max="14604" width="11.5703125" style="78" customWidth="1"/>
    <col min="14605" max="14848" width="8.7109375" style="78"/>
    <col min="14849" max="14849" width="5" style="78" customWidth="1"/>
    <col min="14850" max="14850" width="14.85546875" style="78" customWidth="1"/>
    <col min="14851" max="14851" width="48.140625" style="78" customWidth="1"/>
    <col min="14852" max="14860" width="11.5703125" style="78" customWidth="1"/>
    <col min="14861" max="15104" width="8.7109375" style="78"/>
    <col min="15105" max="15105" width="5" style="78" customWidth="1"/>
    <col min="15106" max="15106" width="14.85546875" style="78" customWidth="1"/>
    <col min="15107" max="15107" width="48.140625" style="78" customWidth="1"/>
    <col min="15108" max="15116" width="11.5703125" style="78" customWidth="1"/>
    <col min="15117" max="15360" width="8.7109375" style="78"/>
    <col min="15361" max="15361" width="5" style="78" customWidth="1"/>
    <col min="15362" max="15362" width="14.85546875" style="78" customWidth="1"/>
    <col min="15363" max="15363" width="48.140625" style="78" customWidth="1"/>
    <col min="15364" max="15372" width="11.5703125" style="78" customWidth="1"/>
    <col min="15373" max="15616" width="8.7109375" style="78"/>
    <col min="15617" max="15617" width="5" style="78" customWidth="1"/>
    <col min="15618" max="15618" width="14.85546875" style="78" customWidth="1"/>
    <col min="15619" max="15619" width="48.140625" style="78" customWidth="1"/>
    <col min="15620" max="15628" width="11.5703125" style="78" customWidth="1"/>
    <col min="15629" max="15872" width="8.7109375" style="78"/>
    <col min="15873" max="15873" width="5" style="78" customWidth="1"/>
    <col min="15874" max="15874" width="14.85546875" style="78" customWidth="1"/>
    <col min="15875" max="15875" width="48.140625" style="78" customWidth="1"/>
    <col min="15876" max="15884" width="11.5703125" style="78" customWidth="1"/>
    <col min="15885" max="16128" width="8.7109375" style="78"/>
    <col min="16129" max="16129" width="5" style="78" customWidth="1"/>
    <col min="16130" max="16130" width="14.85546875" style="78" customWidth="1"/>
    <col min="16131" max="16131" width="48.140625" style="78" customWidth="1"/>
    <col min="16132" max="16140" width="11.5703125" style="78" customWidth="1"/>
    <col min="16141" max="16384" width="8.7109375" style="78"/>
  </cols>
  <sheetData>
    <row r="1" spans="1:12" s="75" customFormat="1" x14ac:dyDescent="0.25">
      <c r="L1" s="106" t="s">
        <v>1146</v>
      </c>
    </row>
    <row r="2" spans="1:12" s="75" customFormat="1" x14ac:dyDescent="0.2">
      <c r="A2" s="88"/>
      <c r="B2" s="88"/>
      <c r="C2" s="107"/>
      <c r="D2" s="107"/>
      <c r="E2" s="88"/>
      <c r="F2" s="88"/>
      <c r="G2" s="107"/>
      <c r="H2" s="107"/>
      <c r="I2" s="107"/>
      <c r="J2" s="107"/>
      <c r="K2" s="107"/>
      <c r="L2" s="107"/>
    </row>
    <row r="3" spans="1:12" s="75" customFormat="1" x14ac:dyDescent="0.25">
      <c r="A3" s="108" t="s">
        <v>0</v>
      </c>
      <c r="B3" s="108"/>
      <c r="C3" s="267" t="s">
        <v>1</v>
      </c>
      <c r="D3" s="267"/>
      <c r="E3" s="267"/>
      <c r="F3" s="267"/>
      <c r="G3" s="267"/>
      <c r="H3" s="267"/>
      <c r="I3" s="267"/>
      <c r="J3" s="267"/>
      <c r="K3" s="267"/>
      <c r="L3" s="267"/>
    </row>
    <row r="4" spans="1:12" s="75" customFormat="1" x14ac:dyDescent="0.25">
      <c r="A4" s="109" t="s">
        <v>1147</v>
      </c>
      <c r="B4" s="109"/>
      <c r="C4" s="268" t="s">
        <v>1148</v>
      </c>
      <c r="D4" s="268"/>
      <c r="E4" s="268"/>
      <c r="F4" s="268"/>
      <c r="G4" s="268"/>
      <c r="H4" s="268"/>
      <c r="I4" s="268"/>
      <c r="J4" s="268"/>
      <c r="K4" s="268"/>
      <c r="L4" s="268"/>
    </row>
    <row r="5" spans="1:12" s="75" customFormat="1" x14ac:dyDescent="0.25">
      <c r="A5" s="108" t="s">
        <v>2</v>
      </c>
      <c r="B5" s="108"/>
      <c r="C5" s="267" t="s">
        <v>1</v>
      </c>
      <c r="D5" s="267"/>
      <c r="E5" s="267"/>
      <c r="F5" s="267"/>
      <c r="G5" s="267"/>
      <c r="H5" s="267"/>
      <c r="I5" s="267"/>
      <c r="J5" s="267"/>
      <c r="K5" s="267"/>
      <c r="L5" s="267"/>
    </row>
    <row r="6" spans="1:12" s="75" customFormat="1" x14ac:dyDescent="0.25">
      <c r="A6" s="109" t="s">
        <v>1149</v>
      </c>
      <c r="B6" s="109"/>
      <c r="C6" s="268" t="s">
        <v>4</v>
      </c>
      <c r="D6" s="268"/>
      <c r="E6" s="268"/>
      <c r="F6" s="268"/>
      <c r="G6" s="268"/>
      <c r="H6" s="268"/>
      <c r="I6" s="268"/>
      <c r="J6" s="268"/>
      <c r="K6" s="268"/>
      <c r="L6" s="268"/>
    </row>
    <row r="7" spans="1:12" s="75" customFormat="1" ht="10.5" customHeight="1" x14ac:dyDescent="0.25">
      <c r="C7" s="110"/>
      <c r="D7" s="110"/>
    </row>
    <row r="8" spans="1:12" s="75" customFormat="1" ht="18.75" x14ac:dyDescent="0.25">
      <c r="C8" s="269" t="s">
        <v>1150</v>
      </c>
      <c r="D8" s="269"/>
      <c r="E8" s="269"/>
      <c r="F8" s="269"/>
      <c r="G8" s="270" t="s">
        <v>4</v>
      </c>
      <c r="H8" s="270"/>
      <c r="I8" s="270"/>
      <c r="J8" s="270"/>
      <c r="K8" s="270"/>
      <c r="L8" s="270"/>
    </row>
    <row r="9" spans="1:12" s="75" customFormat="1" ht="19.5" customHeight="1" x14ac:dyDescent="0.25">
      <c r="C9" s="271" t="s">
        <v>1151</v>
      </c>
      <c r="D9" s="271"/>
      <c r="E9" s="271"/>
      <c r="F9" s="271"/>
      <c r="G9" s="271"/>
      <c r="H9" s="271"/>
      <c r="I9" s="271"/>
      <c r="J9" s="271"/>
      <c r="K9" s="111"/>
    </row>
    <row r="10" spans="1:12" s="75" customFormat="1" ht="12" customHeight="1" x14ac:dyDescent="0.25">
      <c r="C10" s="110"/>
      <c r="D10" s="110"/>
    </row>
    <row r="11" spans="1:12" s="75" customFormat="1" ht="15" x14ac:dyDescent="0.25">
      <c r="B11" s="112" t="s">
        <v>6</v>
      </c>
      <c r="C11" s="272" t="s">
        <v>7</v>
      </c>
      <c r="D11" s="272"/>
      <c r="E11" s="272"/>
      <c r="F11" s="272"/>
      <c r="G11" s="272"/>
      <c r="H11" s="272"/>
      <c r="I11" s="272"/>
      <c r="J11" s="272"/>
      <c r="K11" s="272"/>
      <c r="L11" s="272"/>
    </row>
    <row r="12" spans="1:12" s="75" customFormat="1" ht="15" x14ac:dyDescent="0.25">
      <c r="B12" s="112"/>
      <c r="C12" s="273" t="s">
        <v>1152</v>
      </c>
      <c r="D12" s="273"/>
      <c r="E12" s="273"/>
      <c r="F12" s="273"/>
      <c r="G12" s="273"/>
      <c r="H12" s="273"/>
      <c r="I12" s="273"/>
      <c r="J12" s="273"/>
      <c r="K12" s="273"/>
    </row>
    <row r="13" spans="1:12" s="75" customFormat="1" x14ac:dyDescent="0.25"/>
    <row r="14" spans="1:12" s="75" customFormat="1" x14ac:dyDescent="0.25">
      <c r="A14" s="108" t="s">
        <v>8</v>
      </c>
      <c r="B14" s="108"/>
      <c r="C14" s="267" t="s">
        <v>9</v>
      </c>
      <c r="D14" s="267"/>
      <c r="E14" s="267"/>
      <c r="F14" s="267"/>
      <c r="G14" s="267"/>
      <c r="H14" s="267"/>
      <c r="I14" s="267"/>
      <c r="J14" s="267"/>
      <c r="K14" s="267"/>
      <c r="L14" s="267"/>
    </row>
    <row r="15" spans="1:12" x14ac:dyDescent="0.2">
      <c r="A15" s="113"/>
      <c r="B15" s="113"/>
      <c r="C15" s="113"/>
      <c r="E15" s="114" t="s">
        <v>1153</v>
      </c>
      <c r="F15" s="114"/>
      <c r="G15" s="114"/>
      <c r="H15" s="114"/>
      <c r="I15" s="114"/>
      <c r="J15" s="115"/>
      <c r="K15" s="116" t="s">
        <v>11</v>
      </c>
      <c r="L15" s="116" t="s">
        <v>1154</v>
      </c>
    </row>
    <row r="16" spans="1:12" x14ac:dyDescent="0.2">
      <c r="A16" s="113"/>
      <c r="B16" s="113"/>
      <c r="C16" s="113"/>
      <c r="E16" s="114" t="s">
        <v>1155</v>
      </c>
      <c r="F16" s="114"/>
      <c r="G16" s="114"/>
      <c r="H16" s="114"/>
      <c r="I16" s="114"/>
      <c r="J16" s="115"/>
      <c r="K16" s="116" t="s">
        <v>13</v>
      </c>
      <c r="L16" s="116" t="s">
        <v>1154</v>
      </c>
    </row>
    <row r="17" spans="1:12" x14ac:dyDescent="0.2">
      <c r="A17" s="113"/>
      <c r="B17" s="113"/>
      <c r="C17" s="113"/>
      <c r="E17" s="114" t="s">
        <v>1156</v>
      </c>
      <c r="F17" s="114"/>
      <c r="G17" s="114"/>
      <c r="H17" s="114"/>
      <c r="I17" s="114"/>
      <c r="J17" s="115"/>
      <c r="K17" s="116" t="s">
        <v>1157</v>
      </c>
      <c r="L17" s="116" t="s">
        <v>1158</v>
      </c>
    </row>
    <row r="18" spans="1:12" s="75" customFormat="1" ht="16.5" customHeight="1" x14ac:dyDescent="0.25">
      <c r="A18" s="274" t="s">
        <v>1159</v>
      </c>
      <c r="B18" s="274"/>
      <c r="C18" s="274"/>
      <c r="D18" s="274"/>
      <c r="E18" s="274"/>
      <c r="F18" s="274"/>
      <c r="G18" s="274"/>
      <c r="H18" s="274"/>
      <c r="I18" s="274"/>
      <c r="J18" s="274"/>
      <c r="K18" s="106"/>
    </row>
    <row r="19" spans="1:12" s="90" customFormat="1" ht="24" customHeight="1" x14ac:dyDescent="0.25">
      <c r="A19" s="260" t="s">
        <v>1160</v>
      </c>
      <c r="B19" s="260" t="s">
        <v>1161</v>
      </c>
      <c r="C19" s="260" t="s">
        <v>19</v>
      </c>
      <c r="D19" s="260" t="s">
        <v>20</v>
      </c>
      <c r="E19" s="260" t="s">
        <v>21</v>
      </c>
      <c r="F19" s="248" t="s">
        <v>1162</v>
      </c>
      <c r="G19" s="249"/>
      <c r="H19" s="276" t="s">
        <v>1163</v>
      </c>
      <c r="I19" s="262"/>
      <c r="J19" s="263"/>
      <c r="K19" s="260" t="s">
        <v>1164</v>
      </c>
      <c r="L19" s="277" t="s">
        <v>1165</v>
      </c>
    </row>
    <row r="20" spans="1:12" s="90" customFormat="1" ht="24" customHeight="1" x14ac:dyDescent="0.25">
      <c r="A20" s="286"/>
      <c r="B20" s="286"/>
      <c r="C20" s="286"/>
      <c r="D20" s="286"/>
      <c r="E20" s="286"/>
      <c r="F20" s="91" t="s">
        <v>1166</v>
      </c>
      <c r="G20" s="91" t="s">
        <v>1167</v>
      </c>
      <c r="H20" s="91" t="s">
        <v>1166</v>
      </c>
      <c r="I20" s="91" t="s">
        <v>1167</v>
      </c>
      <c r="J20" s="91" t="s">
        <v>1168</v>
      </c>
      <c r="K20" s="261"/>
      <c r="L20" s="278"/>
    </row>
    <row r="21" spans="1:12" s="90" customFormat="1" ht="39.950000000000003" customHeight="1" x14ac:dyDescent="0.25">
      <c r="A21" s="261"/>
      <c r="B21" s="261"/>
      <c r="C21" s="261"/>
      <c r="D21" s="261"/>
      <c r="E21" s="261"/>
      <c r="F21" s="91" t="s">
        <v>1169</v>
      </c>
      <c r="G21" s="91" t="s">
        <v>1170</v>
      </c>
      <c r="H21" s="91" t="s">
        <v>1169</v>
      </c>
      <c r="I21" s="91" t="s">
        <v>1170</v>
      </c>
      <c r="J21" s="91" t="s">
        <v>1171</v>
      </c>
      <c r="K21" s="91" t="s">
        <v>1172</v>
      </c>
      <c r="L21" s="279"/>
    </row>
    <row r="22" spans="1:12" x14ac:dyDescent="0.2">
      <c r="A22" s="117">
        <v>1</v>
      </c>
      <c r="B22" s="118">
        <v>2</v>
      </c>
      <c r="C22" s="118">
        <v>3</v>
      </c>
      <c r="D22" s="118">
        <v>4</v>
      </c>
      <c r="E22" s="118">
        <v>5</v>
      </c>
      <c r="F22" s="118">
        <v>6</v>
      </c>
      <c r="G22" s="118">
        <v>7</v>
      </c>
      <c r="H22" s="118">
        <v>8</v>
      </c>
      <c r="I22" s="118">
        <v>9</v>
      </c>
      <c r="J22" s="118">
        <v>10</v>
      </c>
      <c r="K22" s="118">
        <v>11</v>
      </c>
      <c r="L22" s="118">
        <v>12</v>
      </c>
    </row>
    <row r="23" spans="1:12" x14ac:dyDescent="0.2">
      <c r="A23" s="280"/>
      <c r="B23" s="281"/>
      <c r="C23" s="281"/>
      <c r="D23" s="281"/>
      <c r="E23" s="281"/>
      <c r="F23" s="281"/>
      <c r="G23" s="281"/>
      <c r="H23" s="281"/>
      <c r="I23" s="281"/>
      <c r="J23" s="281"/>
      <c r="K23" s="281"/>
      <c r="L23" s="282"/>
    </row>
    <row r="24" spans="1:12" ht="15.75" customHeight="1" x14ac:dyDescent="0.25">
      <c r="A24" s="283" t="s">
        <v>26</v>
      </c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5"/>
    </row>
    <row r="25" spans="1:12" s="75" customFormat="1" ht="12.75" customHeight="1" x14ac:dyDescent="0.25">
      <c r="A25" s="119"/>
      <c r="B25" s="120"/>
      <c r="C25" s="275" t="s">
        <v>27</v>
      </c>
      <c r="D25" s="275"/>
      <c r="E25" s="120"/>
      <c r="F25" s="120"/>
      <c r="G25" s="120"/>
      <c r="H25" s="120"/>
      <c r="I25" s="120"/>
      <c r="J25" s="120"/>
      <c r="K25" s="120"/>
      <c r="L25" s="121"/>
    </row>
    <row r="26" spans="1:12" s="130" customFormat="1" ht="36" x14ac:dyDescent="0.2">
      <c r="A26" s="122" t="s">
        <v>28</v>
      </c>
      <c r="B26" s="123" t="s">
        <v>1173</v>
      </c>
      <c r="C26" s="124" t="s">
        <v>1174</v>
      </c>
      <c r="D26" s="125" t="s">
        <v>1175</v>
      </c>
      <c r="E26" s="126">
        <v>7.98</v>
      </c>
      <c r="F26" s="127">
        <v>3312</v>
      </c>
      <c r="G26" s="127">
        <v>175</v>
      </c>
      <c r="H26" s="128">
        <v>26430</v>
      </c>
      <c r="I26" s="128">
        <v>1397</v>
      </c>
      <c r="J26" s="128" t="s">
        <v>54</v>
      </c>
      <c r="K26" s="128" t="s">
        <v>54</v>
      </c>
      <c r="L26" s="129">
        <v>26430</v>
      </c>
    </row>
    <row r="27" spans="1:12" s="130" customFormat="1" x14ac:dyDescent="0.25">
      <c r="A27" s="131"/>
      <c r="B27" s="132"/>
      <c r="C27" s="133"/>
      <c r="D27" s="134"/>
      <c r="E27" s="135"/>
      <c r="F27" s="136">
        <v>3137</v>
      </c>
      <c r="G27" s="136">
        <v>57</v>
      </c>
      <c r="H27" s="137">
        <v>25033</v>
      </c>
      <c r="I27" s="137">
        <v>455</v>
      </c>
      <c r="J27" s="137"/>
      <c r="K27" s="137" t="s">
        <v>54</v>
      </c>
      <c r="L27" s="137"/>
    </row>
    <row r="28" spans="1:12" s="130" customFormat="1" ht="36" x14ac:dyDescent="0.2">
      <c r="A28" s="122" t="s">
        <v>61</v>
      </c>
      <c r="B28" s="123" t="s">
        <v>1176</v>
      </c>
      <c r="C28" s="124" t="s">
        <v>1177</v>
      </c>
      <c r="D28" s="125" t="s">
        <v>1178</v>
      </c>
      <c r="E28" s="126">
        <v>7.3324999999999996</v>
      </c>
      <c r="F28" s="127">
        <v>7614</v>
      </c>
      <c r="G28" s="127">
        <v>622</v>
      </c>
      <c r="H28" s="128">
        <v>55830</v>
      </c>
      <c r="I28" s="128">
        <v>4561</v>
      </c>
      <c r="J28" s="128" t="s">
        <v>54</v>
      </c>
      <c r="K28" s="128" t="s">
        <v>54</v>
      </c>
      <c r="L28" s="129">
        <v>55830</v>
      </c>
    </row>
    <row r="29" spans="1:12" s="130" customFormat="1" x14ac:dyDescent="0.25">
      <c r="A29" s="131"/>
      <c r="B29" s="132"/>
      <c r="C29" s="133"/>
      <c r="D29" s="134"/>
      <c r="E29" s="135"/>
      <c r="F29" s="136">
        <v>6992</v>
      </c>
      <c r="G29" s="136">
        <v>196</v>
      </c>
      <c r="H29" s="137">
        <v>51269</v>
      </c>
      <c r="I29" s="137">
        <v>1437</v>
      </c>
      <c r="J29" s="137"/>
      <c r="K29" s="137" t="s">
        <v>54</v>
      </c>
      <c r="L29" s="137"/>
    </row>
    <row r="30" spans="1:12" s="130" customFormat="1" ht="60" x14ac:dyDescent="0.2">
      <c r="A30" s="122" t="s">
        <v>72</v>
      </c>
      <c r="B30" s="123" t="s">
        <v>1179</v>
      </c>
      <c r="C30" s="124" t="s">
        <v>1180</v>
      </c>
      <c r="D30" s="125" t="s">
        <v>1181</v>
      </c>
      <c r="E30" s="126">
        <v>0.3</v>
      </c>
      <c r="F30" s="127">
        <v>5262</v>
      </c>
      <c r="G30" s="127">
        <v>30</v>
      </c>
      <c r="H30" s="128">
        <v>1579</v>
      </c>
      <c r="I30" s="128">
        <v>9</v>
      </c>
      <c r="J30" s="128">
        <v>235</v>
      </c>
      <c r="K30" s="128" t="s">
        <v>54</v>
      </c>
      <c r="L30" s="129">
        <v>1579</v>
      </c>
    </row>
    <row r="31" spans="1:12" s="130" customFormat="1" x14ac:dyDescent="0.25">
      <c r="A31" s="131"/>
      <c r="B31" s="132"/>
      <c r="C31" s="133"/>
      <c r="D31" s="134"/>
      <c r="E31" s="135"/>
      <c r="F31" s="136">
        <v>4450</v>
      </c>
      <c r="G31" s="136">
        <v>11</v>
      </c>
      <c r="H31" s="137">
        <v>1335</v>
      </c>
      <c r="I31" s="137">
        <v>3</v>
      </c>
      <c r="J31" s="137"/>
      <c r="K31" s="137" t="s">
        <v>54</v>
      </c>
      <c r="L31" s="137"/>
    </row>
    <row r="32" spans="1:12" s="130" customFormat="1" ht="48" x14ac:dyDescent="0.2">
      <c r="A32" s="122" t="s">
        <v>92</v>
      </c>
      <c r="B32" s="123" t="s">
        <v>1182</v>
      </c>
      <c r="C32" s="124" t="s">
        <v>1183</v>
      </c>
      <c r="D32" s="125" t="s">
        <v>1184</v>
      </c>
      <c r="E32" s="126">
        <v>15.275</v>
      </c>
      <c r="F32" s="127">
        <v>1357</v>
      </c>
      <c r="G32" s="127">
        <v>10</v>
      </c>
      <c r="H32" s="128">
        <v>20728</v>
      </c>
      <c r="I32" s="128">
        <v>153</v>
      </c>
      <c r="J32" s="128">
        <v>2566</v>
      </c>
      <c r="K32" s="128" t="s">
        <v>54</v>
      </c>
      <c r="L32" s="129">
        <v>20728</v>
      </c>
    </row>
    <row r="33" spans="1:12" s="130" customFormat="1" x14ac:dyDescent="0.25">
      <c r="A33" s="131"/>
      <c r="B33" s="132"/>
      <c r="C33" s="133"/>
      <c r="D33" s="134"/>
      <c r="E33" s="135"/>
      <c r="F33" s="136">
        <v>1179</v>
      </c>
      <c r="G33" s="136">
        <v>3</v>
      </c>
      <c r="H33" s="137">
        <v>18009</v>
      </c>
      <c r="I33" s="137">
        <v>46</v>
      </c>
      <c r="J33" s="137"/>
      <c r="K33" s="137" t="s">
        <v>54</v>
      </c>
      <c r="L33" s="137"/>
    </row>
    <row r="34" spans="1:12" s="130" customFormat="1" ht="48" x14ac:dyDescent="0.2">
      <c r="A34" s="122" t="s">
        <v>117</v>
      </c>
      <c r="B34" s="123" t="s">
        <v>1185</v>
      </c>
      <c r="C34" s="124" t="s">
        <v>1186</v>
      </c>
      <c r="D34" s="125" t="s">
        <v>1187</v>
      </c>
      <c r="E34" s="126">
        <v>0.504</v>
      </c>
      <c r="F34" s="127">
        <v>10950</v>
      </c>
      <c r="G34" s="127">
        <v>46</v>
      </c>
      <c r="H34" s="128">
        <v>5519</v>
      </c>
      <c r="I34" s="128">
        <v>24</v>
      </c>
      <c r="J34" s="128">
        <v>1591</v>
      </c>
      <c r="K34" s="128" t="s">
        <v>54</v>
      </c>
      <c r="L34" s="129">
        <v>5519</v>
      </c>
    </row>
    <row r="35" spans="1:12" s="130" customFormat="1" x14ac:dyDescent="0.25">
      <c r="A35" s="131"/>
      <c r="B35" s="132"/>
      <c r="C35" s="133"/>
      <c r="D35" s="134"/>
      <c r="E35" s="135"/>
      <c r="F35" s="136">
        <v>7746</v>
      </c>
      <c r="G35" s="136">
        <v>15</v>
      </c>
      <c r="H35" s="137">
        <v>3904</v>
      </c>
      <c r="I35" s="137">
        <v>8</v>
      </c>
      <c r="J35" s="137"/>
      <c r="K35" s="137" t="s">
        <v>54</v>
      </c>
      <c r="L35" s="137"/>
    </row>
    <row r="36" spans="1:12" s="75" customFormat="1" ht="12.75" customHeight="1" x14ac:dyDescent="0.25">
      <c r="A36" s="119"/>
      <c r="B36" s="120"/>
      <c r="C36" s="275" t="s">
        <v>145</v>
      </c>
      <c r="D36" s="275"/>
      <c r="E36" s="120"/>
      <c r="F36" s="120"/>
      <c r="G36" s="120"/>
      <c r="H36" s="120"/>
      <c r="I36" s="120"/>
      <c r="J36" s="120"/>
      <c r="K36" s="120"/>
      <c r="L36" s="121"/>
    </row>
    <row r="37" spans="1:12" s="130" customFormat="1" ht="36" x14ac:dyDescent="0.2">
      <c r="A37" s="122" t="s">
        <v>146</v>
      </c>
      <c r="B37" s="123" t="s">
        <v>1188</v>
      </c>
      <c r="C37" s="124" t="s">
        <v>1189</v>
      </c>
      <c r="D37" s="125" t="s">
        <v>1190</v>
      </c>
      <c r="E37" s="126">
        <v>0.318</v>
      </c>
      <c r="F37" s="127">
        <v>1975</v>
      </c>
      <c r="G37" s="127">
        <v>82</v>
      </c>
      <c r="H37" s="128">
        <v>628</v>
      </c>
      <c r="I37" s="128">
        <v>27</v>
      </c>
      <c r="J37" s="128">
        <v>136</v>
      </c>
      <c r="K37" s="128" t="s">
        <v>54</v>
      </c>
      <c r="L37" s="129">
        <v>628</v>
      </c>
    </row>
    <row r="38" spans="1:12" s="130" customFormat="1" x14ac:dyDescent="0.25">
      <c r="A38" s="131"/>
      <c r="B38" s="132"/>
      <c r="C38" s="133"/>
      <c r="D38" s="134"/>
      <c r="E38" s="135"/>
      <c r="F38" s="136">
        <v>1463</v>
      </c>
      <c r="G38" s="136">
        <v>30</v>
      </c>
      <c r="H38" s="137">
        <v>465</v>
      </c>
      <c r="I38" s="137">
        <v>10</v>
      </c>
      <c r="J38" s="137"/>
      <c r="K38" s="137" t="s">
        <v>54</v>
      </c>
      <c r="L38" s="137"/>
    </row>
    <row r="39" spans="1:12" s="130" customFormat="1" ht="54" customHeight="1" x14ac:dyDescent="0.2">
      <c r="A39" s="122" t="s">
        <v>159</v>
      </c>
      <c r="B39" s="123" t="s">
        <v>1191</v>
      </c>
      <c r="C39" s="124" t="s">
        <v>1192</v>
      </c>
      <c r="D39" s="125" t="s">
        <v>1193</v>
      </c>
      <c r="E39" s="126">
        <v>0.318</v>
      </c>
      <c r="F39" s="127">
        <v>10261</v>
      </c>
      <c r="G39" s="127">
        <v>400</v>
      </c>
      <c r="H39" s="128">
        <v>3263</v>
      </c>
      <c r="I39" s="128">
        <v>127</v>
      </c>
      <c r="J39" s="128">
        <v>1705</v>
      </c>
      <c r="K39" s="128" t="s">
        <v>54</v>
      </c>
      <c r="L39" s="129">
        <v>3263</v>
      </c>
    </row>
    <row r="40" spans="1:12" s="130" customFormat="1" x14ac:dyDescent="0.25">
      <c r="A40" s="131"/>
      <c r="B40" s="132"/>
      <c r="C40" s="133"/>
      <c r="D40" s="134"/>
      <c r="E40" s="135"/>
      <c r="F40" s="136">
        <v>4499</v>
      </c>
      <c r="G40" s="136">
        <v>128</v>
      </c>
      <c r="H40" s="137">
        <v>1431</v>
      </c>
      <c r="I40" s="137">
        <v>41</v>
      </c>
      <c r="J40" s="137"/>
      <c r="K40" s="137" t="s">
        <v>54</v>
      </c>
      <c r="L40" s="137"/>
    </row>
    <row r="41" spans="1:12" s="75" customFormat="1" ht="12.75" customHeight="1" x14ac:dyDescent="0.25">
      <c r="A41" s="119"/>
      <c r="B41" s="120"/>
      <c r="C41" s="275" t="s">
        <v>1194</v>
      </c>
      <c r="D41" s="275"/>
      <c r="E41" s="120"/>
      <c r="F41" s="120"/>
      <c r="G41" s="120"/>
      <c r="H41" s="120"/>
      <c r="I41" s="120"/>
      <c r="J41" s="120"/>
      <c r="K41" s="120"/>
      <c r="L41" s="121"/>
    </row>
    <row r="42" spans="1:12" s="130" customFormat="1" ht="53.45" customHeight="1" x14ac:dyDescent="0.2">
      <c r="A42" s="122" t="s">
        <v>190</v>
      </c>
      <c r="B42" s="123" t="s">
        <v>1195</v>
      </c>
      <c r="C42" s="124" t="s">
        <v>1196</v>
      </c>
      <c r="D42" s="125" t="s">
        <v>1181</v>
      </c>
      <c r="E42" s="126">
        <v>9.0649999999999995</v>
      </c>
      <c r="F42" s="127">
        <v>294</v>
      </c>
      <c r="G42" s="138" t="s">
        <v>54</v>
      </c>
      <c r="H42" s="128">
        <v>2665</v>
      </c>
      <c r="I42" s="128" t="s">
        <v>54</v>
      </c>
      <c r="J42" s="128">
        <v>54</v>
      </c>
      <c r="K42" s="128" t="s">
        <v>54</v>
      </c>
      <c r="L42" s="129">
        <v>2665</v>
      </c>
    </row>
    <row r="43" spans="1:12" s="130" customFormat="1" x14ac:dyDescent="0.25">
      <c r="A43" s="131"/>
      <c r="B43" s="132"/>
      <c r="C43" s="133"/>
      <c r="D43" s="134"/>
      <c r="E43" s="135"/>
      <c r="F43" s="136">
        <v>288</v>
      </c>
      <c r="G43" s="135" t="s">
        <v>54</v>
      </c>
      <c r="H43" s="137">
        <v>2611</v>
      </c>
      <c r="I43" s="137" t="s">
        <v>54</v>
      </c>
      <c r="J43" s="137"/>
      <c r="K43" s="137" t="s">
        <v>54</v>
      </c>
      <c r="L43" s="137"/>
    </row>
    <row r="44" spans="1:12" s="130" customFormat="1" ht="36" x14ac:dyDescent="0.2">
      <c r="A44" s="122" t="s">
        <v>202</v>
      </c>
      <c r="B44" s="123" t="s">
        <v>1197</v>
      </c>
      <c r="C44" s="124" t="s">
        <v>1198</v>
      </c>
      <c r="D44" s="125" t="s">
        <v>1181</v>
      </c>
      <c r="E44" s="126">
        <v>9.0649999999999995</v>
      </c>
      <c r="F44" s="127">
        <v>2709</v>
      </c>
      <c r="G44" s="127">
        <v>44</v>
      </c>
      <c r="H44" s="128">
        <v>24557</v>
      </c>
      <c r="I44" s="128">
        <v>399</v>
      </c>
      <c r="J44" s="128">
        <v>3608</v>
      </c>
      <c r="K44" s="128" t="s">
        <v>54</v>
      </c>
      <c r="L44" s="129">
        <v>24557</v>
      </c>
    </row>
    <row r="45" spans="1:12" s="130" customFormat="1" x14ac:dyDescent="0.25">
      <c r="A45" s="131"/>
      <c r="B45" s="132"/>
      <c r="C45" s="133"/>
      <c r="D45" s="134"/>
      <c r="E45" s="135"/>
      <c r="F45" s="136">
        <v>2267</v>
      </c>
      <c r="G45" s="136">
        <v>16</v>
      </c>
      <c r="H45" s="137">
        <v>20550</v>
      </c>
      <c r="I45" s="137">
        <v>145</v>
      </c>
      <c r="J45" s="137"/>
      <c r="K45" s="137" t="s">
        <v>54</v>
      </c>
      <c r="L45" s="137"/>
    </row>
    <row r="46" spans="1:12" s="130" customFormat="1" ht="38.25" x14ac:dyDescent="0.2">
      <c r="A46" s="122" t="s">
        <v>214</v>
      </c>
      <c r="B46" s="123" t="s">
        <v>1199</v>
      </c>
      <c r="C46" s="124" t="s">
        <v>1200</v>
      </c>
      <c r="D46" s="125" t="s">
        <v>1201</v>
      </c>
      <c r="E46" s="126">
        <v>9.0649999999999995</v>
      </c>
      <c r="F46" s="127">
        <v>2511</v>
      </c>
      <c r="G46" s="127">
        <v>12</v>
      </c>
      <c r="H46" s="128">
        <v>22762</v>
      </c>
      <c r="I46" s="128">
        <v>109</v>
      </c>
      <c r="J46" s="128">
        <v>2329</v>
      </c>
      <c r="K46" s="128" t="s">
        <v>54</v>
      </c>
      <c r="L46" s="129">
        <v>22762</v>
      </c>
    </row>
    <row r="47" spans="1:12" s="130" customFormat="1" x14ac:dyDescent="0.25">
      <c r="A47" s="131"/>
      <c r="B47" s="132"/>
      <c r="C47" s="133"/>
      <c r="D47" s="134"/>
      <c r="E47" s="135"/>
      <c r="F47" s="136">
        <v>2242</v>
      </c>
      <c r="G47" s="136">
        <v>3</v>
      </c>
      <c r="H47" s="137">
        <v>20324</v>
      </c>
      <c r="I47" s="137">
        <v>27</v>
      </c>
      <c r="J47" s="137"/>
      <c r="K47" s="137" t="s">
        <v>54</v>
      </c>
      <c r="L47" s="137"/>
    </row>
    <row r="48" spans="1:12" s="130" customFormat="1" ht="60" x14ac:dyDescent="0.2">
      <c r="A48" s="122" t="s">
        <v>236</v>
      </c>
      <c r="B48" s="123" t="s">
        <v>1202</v>
      </c>
      <c r="C48" s="124" t="s">
        <v>1203</v>
      </c>
      <c r="D48" s="125" t="s">
        <v>1184</v>
      </c>
      <c r="E48" s="126">
        <v>9.0649999999999995</v>
      </c>
      <c r="F48" s="127">
        <v>921</v>
      </c>
      <c r="G48" s="127">
        <v>9</v>
      </c>
      <c r="H48" s="128">
        <v>8349</v>
      </c>
      <c r="I48" s="128">
        <v>81</v>
      </c>
      <c r="J48" s="128">
        <v>1152</v>
      </c>
      <c r="K48" s="128" t="s">
        <v>54</v>
      </c>
      <c r="L48" s="129">
        <v>8349</v>
      </c>
    </row>
    <row r="49" spans="1:12" s="130" customFormat="1" x14ac:dyDescent="0.25">
      <c r="A49" s="131"/>
      <c r="B49" s="132"/>
      <c r="C49" s="133"/>
      <c r="D49" s="134"/>
      <c r="E49" s="135"/>
      <c r="F49" s="136">
        <v>785</v>
      </c>
      <c r="G49" s="136">
        <v>3</v>
      </c>
      <c r="H49" s="137">
        <v>7116</v>
      </c>
      <c r="I49" s="137">
        <v>27</v>
      </c>
      <c r="J49" s="137"/>
      <c r="K49" s="137" t="s">
        <v>54</v>
      </c>
      <c r="L49" s="137"/>
    </row>
    <row r="50" spans="1:12" s="75" customFormat="1" ht="12.75" customHeight="1" x14ac:dyDescent="0.25">
      <c r="A50" s="119"/>
      <c r="B50" s="120"/>
      <c r="C50" s="275" t="s">
        <v>246</v>
      </c>
      <c r="D50" s="275"/>
      <c r="E50" s="120"/>
      <c r="F50" s="120"/>
      <c r="G50" s="120"/>
      <c r="H50" s="120"/>
      <c r="I50" s="120"/>
      <c r="J50" s="120"/>
      <c r="K50" s="120"/>
      <c r="L50" s="121"/>
    </row>
    <row r="51" spans="1:12" s="130" customFormat="1" ht="36" x14ac:dyDescent="0.2">
      <c r="A51" s="122" t="s">
        <v>247</v>
      </c>
      <c r="B51" s="123" t="s">
        <v>1204</v>
      </c>
      <c r="C51" s="124" t="s">
        <v>1205</v>
      </c>
      <c r="D51" s="125" t="s">
        <v>1181</v>
      </c>
      <c r="E51" s="126">
        <v>1.68</v>
      </c>
      <c r="F51" s="127">
        <v>4170</v>
      </c>
      <c r="G51" s="138" t="s">
        <v>54</v>
      </c>
      <c r="H51" s="128">
        <v>7006</v>
      </c>
      <c r="I51" s="128" t="s">
        <v>54</v>
      </c>
      <c r="J51" s="128" t="s">
        <v>54</v>
      </c>
      <c r="K51" s="128" t="s">
        <v>54</v>
      </c>
      <c r="L51" s="129">
        <v>7006</v>
      </c>
    </row>
    <row r="52" spans="1:12" s="130" customFormat="1" x14ac:dyDescent="0.25">
      <c r="A52" s="131"/>
      <c r="B52" s="132"/>
      <c r="C52" s="133"/>
      <c r="D52" s="134"/>
      <c r="E52" s="135"/>
      <c r="F52" s="136">
        <v>4170</v>
      </c>
      <c r="G52" s="135" t="s">
        <v>54</v>
      </c>
      <c r="H52" s="137">
        <v>7006</v>
      </c>
      <c r="I52" s="137" t="s">
        <v>54</v>
      </c>
      <c r="J52" s="137"/>
      <c r="K52" s="137" t="s">
        <v>54</v>
      </c>
      <c r="L52" s="137"/>
    </row>
    <row r="53" spans="1:12" s="130" customFormat="1" ht="48" x14ac:dyDescent="0.2">
      <c r="A53" s="122" t="s">
        <v>253</v>
      </c>
      <c r="B53" s="123" t="s">
        <v>1206</v>
      </c>
      <c r="C53" s="124" t="s">
        <v>1207</v>
      </c>
      <c r="D53" s="125" t="s">
        <v>59</v>
      </c>
      <c r="E53" s="126">
        <v>1.4999999999999999E-2</v>
      </c>
      <c r="F53" s="127">
        <v>1773094</v>
      </c>
      <c r="G53" s="127">
        <v>98292</v>
      </c>
      <c r="H53" s="128">
        <v>26596</v>
      </c>
      <c r="I53" s="128">
        <v>1475</v>
      </c>
      <c r="J53" s="128">
        <v>8483</v>
      </c>
      <c r="K53" s="128" t="s">
        <v>54</v>
      </c>
      <c r="L53" s="129">
        <v>26596</v>
      </c>
    </row>
    <row r="54" spans="1:12" s="130" customFormat="1" x14ac:dyDescent="0.25">
      <c r="A54" s="131"/>
      <c r="B54" s="132"/>
      <c r="C54" s="133"/>
      <c r="D54" s="134"/>
      <c r="E54" s="135"/>
      <c r="F54" s="136">
        <v>1109216</v>
      </c>
      <c r="G54" s="136">
        <v>25923</v>
      </c>
      <c r="H54" s="137">
        <v>16638</v>
      </c>
      <c r="I54" s="137">
        <v>389</v>
      </c>
      <c r="J54" s="137"/>
      <c r="K54" s="137" t="s">
        <v>54</v>
      </c>
      <c r="L54" s="137"/>
    </row>
    <row r="55" spans="1:12" s="130" customFormat="1" ht="50.25" x14ac:dyDescent="0.2">
      <c r="A55" s="122" t="s">
        <v>292</v>
      </c>
      <c r="B55" s="123" t="s">
        <v>1208</v>
      </c>
      <c r="C55" s="124" t="s">
        <v>1209</v>
      </c>
      <c r="D55" s="125" t="s">
        <v>1181</v>
      </c>
      <c r="E55" s="126">
        <v>2.73</v>
      </c>
      <c r="F55" s="127">
        <v>6700</v>
      </c>
      <c r="G55" s="127">
        <v>562</v>
      </c>
      <c r="H55" s="128">
        <v>18291</v>
      </c>
      <c r="I55" s="128">
        <v>1534</v>
      </c>
      <c r="J55" s="128">
        <v>4595</v>
      </c>
      <c r="K55" s="128" t="s">
        <v>54</v>
      </c>
      <c r="L55" s="129">
        <v>18291</v>
      </c>
    </row>
    <row r="56" spans="1:12" s="130" customFormat="1" x14ac:dyDescent="0.25">
      <c r="A56" s="131"/>
      <c r="B56" s="132"/>
      <c r="C56" s="133"/>
      <c r="D56" s="134"/>
      <c r="E56" s="135"/>
      <c r="F56" s="136">
        <v>4455</v>
      </c>
      <c r="G56" s="136">
        <v>188</v>
      </c>
      <c r="H56" s="137">
        <v>12162</v>
      </c>
      <c r="I56" s="137">
        <v>513</v>
      </c>
      <c r="J56" s="137"/>
      <c r="K56" s="137" t="s">
        <v>54</v>
      </c>
      <c r="L56" s="137"/>
    </row>
    <row r="57" spans="1:12" s="130" customFormat="1" ht="60" x14ac:dyDescent="0.2">
      <c r="A57" s="122" t="s">
        <v>320</v>
      </c>
      <c r="B57" s="123" t="s">
        <v>1210</v>
      </c>
      <c r="C57" s="124" t="s">
        <v>1211</v>
      </c>
      <c r="D57" s="125" t="s">
        <v>323</v>
      </c>
      <c r="E57" s="139">
        <v>1</v>
      </c>
      <c r="F57" s="127">
        <v>145000</v>
      </c>
      <c r="G57" s="138" t="s">
        <v>54</v>
      </c>
      <c r="H57" s="128">
        <v>145000</v>
      </c>
      <c r="I57" s="128" t="s">
        <v>54</v>
      </c>
      <c r="J57" s="128">
        <v>145000</v>
      </c>
      <c r="K57" s="128" t="s">
        <v>54</v>
      </c>
      <c r="L57" s="129">
        <v>145000</v>
      </c>
    </row>
    <row r="58" spans="1:12" s="130" customFormat="1" x14ac:dyDescent="0.25">
      <c r="A58" s="131"/>
      <c r="B58" s="132"/>
      <c r="C58" s="133"/>
      <c r="D58" s="134"/>
      <c r="E58" s="135"/>
      <c r="F58" s="135" t="s">
        <v>54</v>
      </c>
      <c r="G58" s="135" t="s">
        <v>54</v>
      </c>
      <c r="H58" s="137" t="s">
        <v>54</v>
      </c>
      <c r="I58" s="137" t="s">
        <v>54</v>
      </c>
      <c r="J58" s="137"/>
      <c r="K58" s="137" t="s">
        <v>54</v>
      </c>
      <c r="L58" s="137"/>
    </row>
    <row r="59" spans="1:12" s="130" customFormat="1" ht="24" x14ac:dyDescent="0.2">
      <c r="A59" s="122" t="s">
        <v>324</v>
      </c>
      <c r="B59" s="123" t="s">
        <v>1210</v>
      </c>
      <c r="C59" s="124" t="s">
        <v>1212</v>
      </c>
      <c r="D59" s="125" t="s">
        <v>323</v>
      </c>
      <c r="E59" s="139">
        <v>4</v>
      </c>
      <c r="F59" s="127">
        <v>5000</v>
      </c>
      <c r="G59" s="138" t="s">
        <v>54</v>
      </c>
      <c r="H59" s="128">
        <v>20000</v>
      </c>
      <c r="I59" s="128" t="s">
        <v>54</v>
      </c>
      <c r="J59" s="128">
        <v>20000</v>
      </c>
      <c r="K59" s="128" t="s">
        <v>54</v>
      </c>
      <c r="L59" s="129">
        <v>20000</v>
      </c>
    </row>
    <row r="60" spans="1:12" s="130" customFormat="1" x14ac:dyDescent="0.25">
      <c r="A60" s="131"/>
      <c r="B60" s="132"/>
      <c r="C60" s="133"/>
      <c r="D60" s="134"/>
      <c r="E60" s="135"/>
      <c r="F60" s="135" t="s">
        <v>54</v>
      </c>
      <c r="G60" s="135" t="s">
        <v>54</v>
      </c>
      <c r="H60" s="137" t="s">
        <v>54</v>
      </c>
      <c r="I60" s="137" t="s">
        <v>54</v>
      </c>
      <c r="J60" s="137"/>
      <c r="K60" s="137" t="s">
        <v>54</v>
      </c>
      <c r="L60" s="137"/>
    </row>
    <row r="61" spans="1:12" s="130" customFormat="1" ht="24" x14ac:dyDescent="0.2">
      <c r="A61" s="122" t="s">
        <v>326</v>
      </c>
      <c r="B61" s="123" t="s">
        <v>1210</v>
      </c>
      <c r="C61" s="124" t="s">
        <v>1213</v>
      </c>
      <c r="D61" s="125" t="s">
        <v>328</v>
      </c>
      <c r="E61" s="139">
        <v>1</v>
      </c>
      <c r="F61" s="127">
        <v>6000</v>
      </c>
      <c r="G61" s="138" t="s">
        <v>54</v>
      </c>
      <c r="H61" s="128">
        <v>6000</v>
      </c>
      <c r="I61" s="128" t="s">
        <v>54</v>
      </c>
      <c r="J61" s="128">
        <v>6000</v>
      </c>
      <c r="K61" s="128" t="s">
        <v>54</v>
      </c>
      <c r="L61" s="129">
        <v>6000</v>
      </c>
    </row>
    <row r="62" spans="1:12" s="130" customFormat="1" x14ac:dyDescent="0.25">
      <c r="A62" s="131"/>
      <c r="B62" s="132"/>
      <c r="C62" s="133"/>
      <c r="D62" s="134"/>
      <c r="E62" s="135"/>
      <c r="F62" s="135" t="s">
        <v>54</v>
      </c>
      <c r="G62" s="135" t="s">
        <v>54</v>
      </c>
      <c r="H62" s="137" t="s">
        <v>54</v>
      </c>
      <c r="I62" s="137" t="s">
        <v>54</v>
      </c>
      <c r="J62" s="137"/>
      <c r="K62" s="137" t="s">
        <v>54</v>
      </c>
      <c r="L62" s="137"/>
    </row>
    <row r="63" spans="1:12" s="130" customFormat="1" ht="36" x14ac:dyDescent="0.2">
      <c r="A63" s="122" t="s">
        <v>329</v>
      </c>
      <c r="B63" s="123" t="s">
        <v>1214</v>
      </c>
      <c r="C63" s="124" t="s">
        <v>1215</v>
      </c>
      <c r="D63" s="125" t="s">
        <v>201</v>
      </c>
      <c r="E63" s="139">
        <v>1</v>
      </c>
      <c r="F63" s="127">
        <v>4853</v>
      </c>
      <c r="G63" s="138" t="s">
        <v>54</v>
      </c>
      <c r="H63" s="128">
        <v>4853</v>
      </c>
      <c r="I63" s="128" t="s">
        <v>54</v>
      </c>
      <c r="J63" s="128">
        <v>4853</v>
      </c>
      <c r="K63" s="128" t="s">
        <v>54</v>
      </c>
      <c r="L63" s="129">
        <v>4853</v>
      </c>
    </row>
    <row r="64" spans="1:12" s="130" customFormat="1" x14ac:dyDescent="0.25">
      <c r="A64" s="131"/>
      <c r="B64" s="132"/>
      <c r="C64" s="133"/>
      <c r="D64" s="134"/>
      <c r="E64" s="135"/>
      <c r="F64" s="135" t="s">
        <v>54</v>
      </c>
      <c r="G64" s="135" t="s">
        <v>54</v>
      </c>
      <c r="H64" s="137" t="s">
        <v>54</v>
      </c>
      <c r="I64" s="137" t="s">
        <v>54</v>
      </c>
      <c r="J64" s="137"/>
      <c r="K64" s="137" t="s">
        <v>54</v>
      </c>
      <c r="L64" s="137"/>
    </row>
    <row r="65" spans="1:12" s="75" customFormat="1" ht="12.75" customHeight="1" x14ac:dyDescent="0.25">
      <c r="A65" s="119"/>
      <c r="B65" s="120"/>
      <c r="C65" s="275" t="s">
        <v>332</v>
      </c>
      <c r="D65" s="275"/>
      <c r="E65" s="120"/>
      <c r="F65" s="120"/>
      <c r="G65" s="120"/>
      <c r="H65" s="120"/>
      <c r="I65" s="120"/>
      <c r="J65" s="120"/>
      <c r="K65" s="120"/>
      <c r="L65" s="121"/>
    </row>
    <row r="66" spans="1:12" s="130" customFormat="1" ht="36" x14ac:dyDescent="0.2">
      <c r="A66" s="122" t="s">
        <v>333</v>
      </c>
      <c r="B66" s="123" t="s">
        <v>1216</v>
      </c>
      <c r="C66" s="124" t="s">
        <v>1217</v>
      </c>
      <c r="D66" s="125" t="s">
        <v>201</v>
      </c>
      <c r="E66" s="139">
        <v>1</v>
      </c>
      <c r="F66" s="127">
        <v>1647</v>
      </c>
      <c r="G66" s="138" t="s">
        <v>54</v>
      </c>
      <c r="H66" s="128">
        <v>1647</v>
      </c>
      <c r="I66" s="128" t="s">
        <v>54</v>
      </c>
      <c r="J66" s="128">
        <v>15</v>
      </c>
      <c r="K66" s="128" t="s">
        <v>54</v>
      </c>
      <c r="L66" s="129">
        <v>1647</v>
      </c>
    </row>
    <row r="67" spans="1:12" s="130" customFormat="1" x14ac:dyDescent="0.25">
      <c r="A67" s="131"/>
      <c r="B67" s="132"/>
      <c r="C67" s="133"/>
      <c r="D67" s="134"/>
      <c r="E67" s="135"/>
      <c r="F67" s="136">
        <v>1632</v>
      </c>
      <c r="G67" s="135" t="s">
        <v>54</v>
      </c>
      <c r="H67" s="137">
        <v>1632</v>
      </c>
      <c r="I67" s="137" t="s">
        <v>54</v>
      </c>
      <c r="J67" s="137"/>
      <c r="K67" s="137" t="s">
        <v>54</v>
      </c>
      <c r="L67" s="137"/>
    </row>
    <row r="68" spans="1:12" s="130" customFormat="1" ht="36" x14ac:dyDescent="0.2">
      <c r="A68" s="122" t="s">
        <v>349</v>
      </c>
      <c r="B68" s="123" t="s">
        <v>1210</v>
      </c>
      <c r="C68" s="124" t="s">
        <v>1218</v>
      </c>
      <c r="D68" s="125" t="s">
        <v>328</v>
      </c>
      <c r="E68" s="139">
        <v>1</v>
      </c>
      <c r="F68" s="127">
        <v>50000</v>
      </c>
      <c r="G68" s="138" t="s">
        <v>54</v>
      </c>
      <c r="H68" s="128">
        <v>50000</v>
      </c>
      <c r="I68" s="128" t="s">
        <v>54</v>
      </c>
      <c r="J68" s="128">
        <v>50000</v>
      </c>
      <c r="K68" s="128" t="s">
        <v>54</v>
      </c>
      <c r="L68" s="129">
        <v>50000</v>
      </c>
    </row>
    <row r="69" spans="1:12" s="130" customFormat="1" x14ac:dyDescent="0.25">
      <c r="A69" s="131"/>
      <c r="B69" s="132"/>
      <c r="C69" s="133"/>
      <c r="D69" s="134"/>
      <c r="E69" s="135"/>
      <c r="F69" s="135" t="s">
        <v>54</v>
      </c>
      <c r="G69" s="135" t="s">
        <v>54</v>
      </c>
      <c r="H69" s="137" t="s">
        <v>54</v>
      </c>
      <c r="I69" s="137" t="s">
        <v>54</v>
      </c>
      <c r="J69" s="137"/>
      <c r="K69" s="137" t="s">
        <v>54</v>
      </c>
      <c r="L69" s="137"/>
    </row>
    <row r="70" spans="1:12" s="75" customFormat="1" ht="12.75" customHeight="1" x14ac:dyDescent="0.25">
      <c r="A70" s="119"/>
      <c r="B70" s="120"/>
      <c r="C70" s="275" t="s">
        <v>352</v>
      </c>
      <c r="D70" s="275"/>
      <c r="E70" s="120"/>
      <c r="F70" s="120"/>
      <c r="G70" s="120"/>
      <c r="H70" s="120"/>
      <c r="I70" s="120"/>
      <c r="J70" s="120"/>
      <c r="K70" s="120"/>
      <c r="L70" s="121"/>
    </row>
    <row r="71" spans="1:12" s="130" customFormat="1" ht="36" x14ac:dyDescent="0.2">
      <c r="A71" s="122" t="s">
        <v>353</v>
      </c>
      <c r="B71" s="123" t="s">
        <v>1219</v>
      </c>
      <c r="C71" s="124" t="s">
        <v>1220</v>
      </c>
      <c r="D71" s="125" t="s">
        <v>201</v>
      </c>
      <c r="E71" s="139">
        <v>1</v>
      </c>
      <c r="F71" s="127">
        <v>242</v>
      </c>
      <c r="G71" s="138" t="s">
        <v>54</v>
      </c>
      <c r="H71" s="128">
        <v>242</v>
      </c>
      <c r="I71" s="128" t="s">
        <v>54</v>
      </c>
      <c r="J71" s="128" t="s">
        <v>54</v>
      </c>
      <c r="K71" s="128" t="s">
        <v>54</v>
      </c>
      <c r="L71" s="129">
        <v>242</v>
      </c>
    </row>
    <row r="72" spans="1:12" s="130" customFormat="1" x14ac:dyDescent="0.25">
      <c r="A72" s="131"/>
      <c r="B72" s="132"/>
      <c r="C72" s="133"/>
      <c r="D72" s="134"/>
      <c r="E72" s="135"/>
      <c r="F72" s="136">
        <v>242</v>
      </c>
      <c r="G72" s="135" t="s">
        <v>54</v>
      </c>
      <c r="H72" s="137">
        <v>242</v>
      </c>
      <c r="I72" s="137" t="s">
        <v>54</v>
      </c>
      <c r="J72" s="137"/>
      <c r="K72" s="137" t="s">
        <v>54</v>
      </c>
      <c r="L72" s="137"/>
    </row>
    <row r="73" spans="1:12" s="130" customFormat="1" ht="48" x14ac:dyDescent="0.2">
      <c r="A73" s="122" t="s">
        <v>359</v>
      </c>
      <c r="B73" s="123" t="s">
        <v>1221</v>
      </c>
      <c r="C73" s="124" t="s">
        <v>1222</v>
      </c>
      <c r="D73" s="125" t="s">
        <v>201</v>
      </c>
      <c r="E73" s="139">
        <v>1</v>
      </c>
      <c r="F73" s="127">
        <v>1224</v>
      </c>
      <c r="G73" s="127">
        <v>1</v>
      </c>
      <c r="H73" s="128">
        <v>1224</v>
      </c>
      <c r="I73" s="128">
        <v>1</v>
      </c>
      <c r="J73" s="128">
        <v>48</v>
      </c>
      <c r="K73" s="128" t="s">
        <v>54</v>
      </c>
      <c r="L73" s="129">
        <v>1224</v>
      </c>
    </row>
    <row r="74" spans="1:12" s="130" customFormat="1" x14ac:dyDescent="0.25">
      <c r="A74" s="131"/>
      <c r="B74" s="132"/>
      <c r="C74" s="133"/>
      <c r="D74" s="134"/>
      <c r="E74" s="135"/>
      <c r="F74" s="136">
        <v>1175</v>
      </c>
      <c r="G74" s="135" t="s">
        <v>54</v>
      </c>
      <c r="H74" s="137">
        <v>1175</v>
      </c>
      <c r="I74" s="137" t="s">
        <v>54</v>
      </c>
      <c r="J74" s="137"/>
      <c r="K74" s="137" t="s">
        <v>54</v>
      </c>
      <c r="L74" s="137"/>
    </row>
    <row r="75" spans="1:12" s="130" customFormat="1" ht="36" x14ac:dyDescent="0.2">
      <c r="A75" s="122" t="s">
        <v>375</v>
      </c>
      <c r="B75" s="123" t="s">
        <v>1223</v>
      </c>
      <c r="C75" s="124" t="s">
        <v>1224</v>
      </c>
      <c r="D75" s="125" t="s">
        <v>201</v>
      </c>
      <c r="E75" s="139">
        <v>1</v>
      </c>
      <c r="F75" s="127">
        <v>536</v>
      </c>
      <c r="G75" s="138" t="s">
        <v>54</v>
      </c>
      <c r="H75" s="128">
        <v>536</v>
      </c>
      <c r="I75" s="128" t="s">
        <v>54</v>
      </c>
      <c r="J75" s="128">
        <v>536</v>
      </c>
      <c r="K75" s="128" t="s">
        <v>54</v>
      </c>
      <c r="L75" s="129">
        <v>536</v>
      </c>
    </row>
    <row r="76" spans="1:12" s="130" customFormat="1" x14ac:dyDescent="0.25">
      <c r="A76" s="131"/>
      <c r="B76" s="132"/>
      <c r="C76" s="133"/>
      <c r="D76" s="134"/>
      <c r="E76" s="135"/>
      <c r="F76" s="135" t="s">
        <v>54</v>
      </c>
      <c r="G76" s="135" t="s">
        <v>54</v>
      </c>
      <c r="H76" s="137" t="s">
        <v>54</v>
      </c>
      <c r="I76" s="137" t="s">
        <v>54</v>
      </c>
      <c r="J76" s="137"/>
      <c r="K76" s="137" t="s">
        <v>54</v>
      </c>
      <c r="L76" s="137"/>
    </row>
    <row r="77" spans="1:12" s="130" customFormat="1" ht="48" x14ac:dyDescent="0.2">
      <c r="A77" s="122" t="s">
        <v>378</v>
      </c>
      <c r="B77" s="123" t="s">
        <v>1225</v>
      </c>
      <c r="C77" s="124" t="s">
        <v>1226</v>
      </c>
      <c r="D77" s="125" t="s">
        <v>310</v>
      </c>
      <c r="E77" s="139">
        <v>2</v>
      </c>
      <c r="F77" s="127">
        <v>830</v>
      </c>
      <c r="G77" s="127">
        <v>3</v>
      </c>
      <c r="H77" s="128">
        <v>1660</v>
      </c>
      <c r="I77" s="128">
        <v>6</v>
      </c>
      <c r="J77" s="128">
        <v>44</v>
      </c>
      <c r="K77" s="128" t="s">
        <v>54</v>
      </c>
      <c r="L77" s="129">
        <v>1660</v>
      </c>
    </row>
    <row r="78" spans="1:12" s="130" customFormat="1" x14ac:dyDescent="0.25">
      <c r="A78" s="131"/>
      <c r="B78" s="132"/>
      <c r="C78" s="133"/>
      <c r="D78" s="134"/>
      <c r="E78" s="135"/>
      <c r="F78" s="136">
        <v>805</v>
      </c>
      <c r="G78" s="135" t="s">
        <v>54</v>
      </c>
      <c r="H78" s="137">
        <v>1610</v>
      </c>
      <c r="I78" s="137" t="s">
        <v>54</v>
      </c>
      <c r="J78" s="137"/>
      <c r="K78" s="137" t="s">
        <v>54</v>
      </c>
      <c r="L78" s="137"/>
    </row>
    <row r="79" spans="1:12" s="130" customFormat="1" ht="36" x14ac:dyDescent="0.2">
      <c r="A79" s="122" t="s">
        <v>394</v>
      </c>
      <c r="B79" s="123" t="s">
        <v>1227</v>
      </c>
      <c r="C79" s="124" t="s">
        <v>1228</v>
      </c>
      <c r="D79" s="125" t="s">
        <v>397</v>
      </c>
      <c r="E79" s="126">
        <v>2E-3</v>
      </c>
      <c r="F79" s="127">
        <v>491</v>
      </c>
      <c r="G79" s="138" t="s">
        <v>54</v>
      </c>
      <c r="H79" s="128">
        <v>1</v>
      </c>
      <c r="I79" s="128" t="s">
        <v>54</v>
      </c>
      <c r="J79" s="128">
        <v>1</v>
      </c>
      <c r="K79" s="128" t="s">
        <v>54</v>
      </c>
      <c r="L79" s="129">
        <v>1</v>
      </c>
    </row>
    <row r="80" spans="1:12" s="130" customFormat="1" x14ac:dyDescent="0.25">
      <c r="A80" s="131"/>
      <c r="B80" s="132"/>
      <c r="C80" s="133"/>
      <c r="D80" s="134"/>
      <c r="E80" s="135"/>
      <c r="F80" s="135" t="s">
        <v>54</v>
      </c>
      <c r="G80" s="135" t="s">
        <v>54</v>
      </c>
      <c r="H80" s="137" t="s">
        <v>54</v>
      </c>
      <c r="I80" s="137" t="s">
        <v>54</v>
      </c>
      <c r="J80" s="137"/>
      <c r="K80" s="137" t="s">
        <v>54</v>
      </c>
      <c r="L80" s="137"/>
    </row>
    <row r="81" spans="1:12" s="130" customFormat="1" ht="48" x14ac:dyDescent="0.2">
      <c r="A81" s="122" t="s">
        <v>398</v>
      </c>
      <c r="B81" s="123" t="s">
        <v>1229</v>
      </c>
      <c r="C81" s="124" t="s">
        <v>1230</v>
      </c>
      <c r="D81" s="125" t="s">
        <v>201</v>
      </c>
      <c r="E81" s="139">
        <v>1</v>
      </c>
      <c r="F81" s="127">
        <v>5309</v>
      </c>
      <c r="G81" s="138" t="s">
        <v>54</v>
      </c>
      <c r="H81" s="128">
        <v>5309</v>
      </c>
      <c r="I81" s="128" t="s">
        <v>54</v>
      </c>
      <c r="J81" s="128" t="s">
        <v>54</v>
      </c>
      <c r="K81" s="128" t="s">
        <v>54</v>
      </c>
      <c r="L81" s="129">
        <v>5309</v>
      </c>
    </row>
    <row r="82" spans="1:12" s="130" customFormat="1" x14ac:dyDescent="0.25">
      <c r="A82" s="131"/>
      <c r="B82" s="132"/>
      <c r="C82" s="133"/>
      <c r="D82" s="134"/>
      <c r="E82" s="135"/>
      <c r="F82" s="136">
        <v>5309</v>
      </c>
      <c r="G82" s="135" t="s">
        <v>54</v>
      </c>
      <c r="H82" s="137">
        <v>5309</v>
      </c>
      <c r="I82" s="137" t="s">
        <v>54</v>
      </c>
      <c r="J82" s="137"/>
      <c r="K82" s="137" t="s">
        <v>54</v>
      </c>
      <c r="L82" s="137"/>
    </row>
    <row r="83" spans="1:12" s="130" customFormat="1" ht="24" x14ac:dyDescent="0.2">
      <c r="A83" s="122" t="s">
        <v>404</v>
      </c>
      <c r="B83" s="123" t="s">
        <v>1210</v>
      </c>
      <c r="C83" s="124" t="s">
        <v>1231</v>
      </c>
      <c r="D83" s="125" t="s">
        <v>323</v>
      </c>
      <c r="E83" s="139">
        <v>1</v>
      </c>
      <c r="F83" s="127">
        <v>10500</v>
      </c>
      <c r="G83" s="138" t="s">
        <v>54</v>
      </c>
      <c r="H83" s="128">
        <v>10500</v>
      </c>
      <c r="I83" s="128" t="s">
        <v>54</v>
      </c>
      <c r="J83" s="128">
        <v>10500</v>
      </c>
      <c r="K83" s="128" t="s">
        <v>54</v>
      </c>
      <c r="L83" s="129">
        <v>10500</v>
      </c>
    </row>
    <row r="84" spans="1:12" s="130" customFormat="1" ht="13.5" thickBot="1" x14ac:dyDescent="0.3">
      <c r="A84" s="131"/>
      <c r="B84" s="132"/>
      <c r="C84" s="133"/>
      <c r="D84" s="134"/>
      <c r="E84" s="135"/>
      <c r="F84" s="135" t="s">
        <v>54</v>
      </c>
      <c r="G84" s="135" t="s">
        <v>54</v>
      </c>
      <c r="H84" s="137" t="s">
        <v>54</v>
      </c>
      <c r="I84" s="137" t="s">
        <v>54</v>
      </c>
      <c r="J84" s="137"/>
      <c r="K84" s="137" t="s">
        <v>54</v>
      </c>
      <c r="L84" s="137"/>
    </row>
    <row r="85" spans="1:12" s="75" customFormat="1" ht="13.5" thickTop="1" x14ac:dyDescent="0.2">
      <c r="A85" s="140"/>
      <c r="B85" s="141"/>
      <c r="C85" s="142" t="s">
        <v>420</v>
      </c>
      <c r="D85" s="143" t="s">
        <v>407</v>
      </c>
      <c r="E85" s="143"/>
      <c r="F85" s="144"/>
      <c r="G85" s="144"/>
      <c r="H85" s="145">
        <v>471175</v>
      </c>
      <c r="I85" s="145">
        <v>9903</v>
      </c>
      <c r="J85" s="145">
        <v>263451</v>
      </c>
      <c r="K85" s="145" t="s">
        <v>54</v>
      </c>
      <c r="L85" s="146">
        <v>471175</v>
      </c>
    </row>
    <row r="86" spans="1:12" s="75" customFormat="1" x14ac:dyDescent="0.25">
      <c r="A86" s="147"/>
      <c r="B86" s="148"/>
      <c r="C86" s="149"/>
      <c r="D86" s="150"/>
      <c r="E86" s="151"/>
      <c r="F86" s="151"/>
      <c r="G86" s="151"/>
      <c r="H86" s="152">
        <v>197821</v>
      </c>
      <c r="I86" s="152">
        <v>3101</v>
      </c>
      <c r="J86" s="152" t="s">
        <v>54</v>
      </c>
      <c r="K86" s="152" t="s">
        <v>54</v>
      </c>
      <c r="L86" s="152"/>
    </row>
    <row r="87" spans="1:12" s="75" customFormat="1" x14ac:dyDescent="0.25">
      <c r="A87" s="153"/>
      <c r="B87" s="287" t="s">
        <v>1232</v>
      </c>
      <c r="C87" s="288"/>
      <c r="D87" s="154" t="s">
        <v>407</v>
      </c>
      <c r="E87" s="155"/>
      <c r="F87" s="156"/>
      <c r="G87" s="156"/>
      <c r="H87" s="157">
        <v>236809</v>
      </c>
      <c r="I87" s="157"/>
      <c r="J87" s="157"/>
      <c r="K87" s="157"/>
      <c r="L87" s="157"/>
    </row>
    <row r="88" spans="1:12" s="75" customFormat="1" x14ac:dyDescent="0.25">
      <c r="A88" s="153"/>
      <c r="B88" s="287" t="s">
        <v>1233</v>
      </c>
      <c r="C88" s="288"/>
      <c r="D88" s="154" t="s">
        <v>407</v>
      </c>
      <c r="E88" s="155"/>
      <c r="F88" s="156"/>
      <c r="G88" s="156"/>
      <c r="H88" s="157"/>
      <c r="I88" s="157">
        <v>5309</v>
      </c>
      <c r="J88" s="157"/>
      <c r="K88" s="157"/>
      <c r="L88" s="157"/>
    </row>
    <row r="89" spans="1:12" s="75" customFormat="1" x14ac:dyDescent="0.25">
      <c r="A89" s="153"/>
      <c r="B89" s="287" t="s">
        <v>1234</v>
      </c>
      <c r="C89" s="288"/>
      <c r="D89" s="154" t="s">
        <v>407</v>
      </c>
      <c r="E89" s="155"/>
      <c r="F89" s="156"/>
      <c r="G89" s="156"/>
      <c r="H89" s="157">
        <v>231500</v>
      </c>
      <c r="I89" s="157"/>
      <c r="J89" s="157"/>
      <c r="K89" s="157"/>
      <c r="L89" s="157"/>
    </row>
    <row r="90" spans="1:12" s="75" customFormat="1" x14ac:dyDescent="0.25">
      <c r="A90" s="153"/>
      <c r="B90" s="287" t="s">
        <v>1235</v>
      </c>
      <c r="C90" s="288"/>
      <c r="D90" s="154" t="s">
        <v>407</v>
      </c>
      <c r="E90" s="155"/>
      <c r="F90" s="156"/>
      <c r="G90" s="156"/>
      <c r="H90" s="157">
        <v>236809</v>
      </c>
      <c r="I90" s="157"/>
      <c r="J90" s="157"/>
      <c r="K90" s="157"/>
      <c r="L90" s="157"/>
    </row>
    <row r="91" spans="1:12" s="75" customFormat="1" x14ac:dyDescent="0.25">
      <c r="A91" s="158"/>
      <c r="B91" s="159"/>
      <c r="C91" s="159" t="s">
        <v>1156</v>
      </c>
      <c r="D91" s="154" t="s">
        <v>35</v>
      </c>
      <c r="E91" s="155"/>
      <c r="F91" s="156"/>
      <c r="G91" s="156"/>
      <c r="H91" s="157"/>
      <c r="I91" s="157"/>
      <c r="J91" s="157"/>
      <c r="K91" s="157"/>
      <c r="L91" s="157">
        <v>1</v>
      </c>
    </row>
    <row r="92" spans="1:12" s="75" customFormat="1" x14ac:dyDescent="0.25">
      <c r="A92" s="158"/>
      <c r="B92" s="159"/>
      <c r="C92" s="159" t="s">
        <v>1155</v>
      </c>
      <c r="D92" s="154" t="s">
        <v>407</v>
      </c>
      <c r="E92" s="155"/>
      <c r="F92" s="156"/>
      <c r="G92" s="156"/>
      <c r="H92" s="157"/>
      <c r="I92" s="157">
        <v>5309</v>
      </c>
      <c r="J92" s="157"/>
      <c r="K92" s="157"/>
      <c r="L92" s="157"/>
    </row>
    <row r="93" spans="1:12" s="75" customFormat="1" x14ac:dyDescent="0.25">
      <c r="A93" s="153"/>
      <c r="B93" s="287" t="s">
        <v>1236</v>
      </c>
      <c r="C93" s="288"/>
      <c r="D93" s="154" t="s">
        <v>407</v>
      </c>
      <c r="E93" s="155"/>
      <c r="F93" s="156"/>
      <c r="G93" s="156"/>
      <c r="H93" s="157">
        <v>232719</v>
      </c>
      <c r="I93" s="157"/>
      <c r="J93" s="157"/>
      <c r="K93" s="157"/>
      <c r="L93" s="157"/>
    </row>
    <row r="94" spans="1:12" s="75" customFormat="1" x14ac:dyDescent="0.25">
      <c r="A94" s="153"/>
      <c r="B94" s="287" t="s">
        <v>1237</v>
      </c>
      <c r="C94" s="288"/>
      <c r="D94" s="154" t="s">
        <v>407</v>
      </c>
      <c r="E94" s="155"/>
      <c r="F94" s="156"/>
      <c r="G94" s="156"/>
      <c r="H94" s="157">
        <v>26546</v>
      </c>
      <c r="I94" s="157"/>
      <c r="J94" s="157"/>
      <c r="K94" s="157"/>
      <c r="L94" s="157"/>
    </row>
    <row r="95" spans="1:12" s="75" customFormat="1" x14ac:dyDescent="0.25">
      <c r="A95" s="153"/>
      <c r="B95" s="287" t="s">
        <v>1233</v>
      </c>
      <c r="C95" s="288"/>
      <c r="D95" s="154" t="s">
        <v>407</v>
      </c>
      <c r="E95" s="155"/>
      <c r="F95" s="156"/>
      <c r="G95" s="156"/>
      <c r="H95" s="157"/>
      <c r="I95" s="157">
        <v>193981</v>
      </c>
      <c r="J95" s="157"/>
      <c r="K95" s="157"/>
      <c r="L95" s="157"/>
    </row>
    <row r="96" spans="1:12" s="75" customFormat="1" x14ac:dyDescent="0.25">
      <c r="A96" s="153"/>
      <c r="B96" s="287" t="s">
        <v>1234</v>
      </c>
      <c r="C96" s="288"/>
      <c r="D96" s="154" t="s">
        <v>407</v>
      </c>
      <c r="E96" s="155"/>
      <c r="F96" s="156"/>
      <c r="G96" s="156"/>
      <c r="H96" s="157">
        <v>5390</v>
      </c>
      <c r="I96" s="157"/>
      <c r="J96" s="157"/>
      <c r="K96" s="157"/>
      <c r="L96" s="157"/>
    </row>
    <row r="97" spans="1:12" s="75" customFormat="1" x14ac:dyDescent="0.25">
      <c r="A97" s="153"/>
      <c r="B97" s="287" t="s">
        <v>1238</v>
      </c>
      <c r="C97" s="288"/>
      <c r="D97" s="154" t="s">
        <v>407</v>
      </c>
      <c r="E97" s="155"/>
      <c r="F97" s="156"/>
      <c r="G97" s="156"/>
      <c r="H97" s="157">
        <v>232719</v>
      </c>
      <c r="I97" s="157"/>
      <c r="J97" s="157"/>
      <c r="K97" s="157"/>
      <c r="L97" s="157"/>
    </row>
    <row r="98" spans="1:12" s="75" customFormat="1" x14ac:dyDescent="0.25">
      <c r="A98" s="158"/>
      <c r="B98" s="159"/>
      <c r="C98" s="159" t="s">
        <v>1156</v>
      </c>
      <c r="D98" s="154" t="s">
        <v>35</v>
      </c>
      <c r="E98" s="155"/>
      <c r="F98" s="156"/>
      <c r="G98" s="156"/>
      <c r="H98" s="157"/>
      <c r="I98" s="157"/>
      <c r="J98" s="157"/>
      <c r="K98" s="157"/>
      <c r="L98" s="157">
        <v>43</v>
      </c>
    </row>
    <row r="99" spans="1:12" s="75" customFormat="1" x14ac:dyDescent="0.25">
      <c r="A99" s="158"/>
      <c r="B99" s="159"/>
      <c r="C99" s="159" t="s">
        <v>1155</v>
      </c>
      <c r="D99" s="154" t="s">
        <v>407</v>
      </c>
      <c r="E99" s="155"/>
      <c r="F99" s="156"/>
      <c r="G99" s="156"/>
      <c r="H99" s="157"/>
      <c r="I99" s="157">
        <v>193981</v>
      </c>
      <c r="J99" s="157"/>
      <c r="K99" s="157"/>
      <c r="L99" s="157"/>
    </row>
    <row r="100" spans="1:12" s="75" customFormat="1" x14ac:dyDescent="0.25">
      <c r="A100" s="153"/>
      <c r="B100" s="287" t="s">
        <v>1239</v>
      </c>
      <c r="C100" s="288"/>
      <c r="D100" s="154" t="s">
        <v>407</v>
      </c>
      <c r="E100" s="155"/>
      <c r="F100" s="156"/>
      <c r="G100" s="156"/>
      <c r="H100" s="157">
        <v>1647</v>
      </c>
      <c r="I100" s="157"/>
      <c r="J100" s="157"/>
      <c r="K100" s="157"/>
      <c r="L100" s="157"/>
    </row>
    <row r="101" spans="1:12" s="75" customFormat="1" x14ac:dyDescent="0.25">
      <c r="A101" s="153"/>
      <c r="B101" s="287" t="s">
        <v>1237</v>
      </c>
      <c r="C101" s="288"/>
      <c r="D101" s="154" t="s">
        <v>407</v>
      </c>
      <c r="E101" s="155"/>
      <c r="F101" s="156"/>
      <c r="G101" s="156"/>
      <c r="H101" s="157">
        <v>15</v>
      </c>
      <c r="I101" s="157"/>
      <c r="J101" s="157"/>
      <c r="K101" s="157"/>
      <c r="L101" s="157"/>
    </row>
    <row r="102" spans="1:12" s="75" customFormat="1" x14ac:dyDescent="0.25">
      <c r="A102" s="153"/>
      <c r="B102" s="287" t="s">
        <v>1233</v>
      </c>
      <c r="C102" s="288"/>
      <c r="D102" s="154" t="s">
        <v>407</v>
      </c>
      <c r="E102" s="155"/>
      <c r="F102" s="156"/>
      <c r="G102" s="156"/>
      <c r="H102" s="157"/>
      <c r="I102" s="157">
        <v>1632</v>
      </c>
      <c r="J102" s="157"/>
      <c r="K102" s="157"/>
      <c r="L102" s="157"/>
    </row>
    <row r="103" spans="1:12" s="75" customFormat="1" x14ac:dyDescent="0.25">
      <c r="A103" s="153"/>
      <c r="B103" s="287" t="s">
        <v>1240</v>
      </c>
      <c r="C103" s="288"/>
      <c r="D103" s="154" t="s">
        <v>407</v>
      </c>
      <c r="E103" s="155"/>
      <c r="F103" s="156"/>
      <c r="G103" s="156"/>
      <c r="H103" s="157">
        <v>1647</v>
      </c>
      <c r="I103" s="157"/>
      <c r="J103" s="157"/>
      <c r="K103" s="157"/>
      <c r="L103" s="157"/>
    </row>
    <row r="104" spans="1:12" s="75" customFormat="1" x14ac:dyDescent="0.25">
      <c r="A104" s="158"/>
      <c r="B104" s="159"/>
      <c r="C104" s="159" t="s">
        <v>1155</v>
      </c>
      <c r="D104" s="154" t="s">
        <v>407</v>
      </c>
      <c r="E104" s="155"/>
      <c r="F104" s="156"/>
      <c r="G104" s="156"/>
      <c r="H104" s="157"/>
      <c r="I104" s="157">
        <v>1632</v>
      </c>
      <c r="J104" s="157"/>
      <c r="K104" s="157"/>
      <c r="L104" s="157"/>
    </row>
    <row r="105" spans="1:12" s="75" customFormat="1" x14ac:dyDescent="0.25">
      <c r="A105" s="153"/>
      <c r="B105" s="160"/>
      <c r="C105" s="159" t="s">
        <v>420</v>
      </c>
      <c r="D105" s="154" t="s">
        <v>407</v>
      </c>
      <c r="E105" s="155"/>
      <c r="F105" s="156"/>
      <c r="G105" s="156"/>
      <c r="H105" s="157">
        <v>471175</v>
      </c>
      <c r="I105" s="157"/>
      <c r="J105" s="157"/>
      <c r="K105" s="157"/>
      <c r="L105" s="157"/>
    </row>
    <row r="106" spans="1:12" s="75" customFormat="1" x14ac:dyDescent="0.25">
      <c r="A106" s="158"/>
      <c r="B106" s="159"/>
      <c r="C106" s="159" t="s">
        <v>1156</v>
      </c>
      <c r="D106" s="154" t="s">
        <v>35</v>
      </c>
      <c r="E106" s="155"/>
      <c r="F106" s="156"/>
      <c r="G106" s="156"/>
      <c r="H106" s="157"/>
      <c r="I106" s="157"/>
      <c r="J106" s="157"/>
      <c r="K106" s="157"/>
      <c r="L106" s="157">
        <v>44</v>
      </c>
    </row>
    <row r="107" spans="1:12" s="75" customFormat="1" x14ac:dyDescent="0.25">
      <c r="A107" s="158"/>
      <c r="B107" s="159"/>
      <c r="C107" s="159" t="s">
        <v>1155</v>
      </c>
      <c r="D107" s="154" t="s">
        <v>407</v>
      </c>
      <c r="E107" s="155"/>
      <c r="F107" s="156"/>
      <c r="G107" s="156"/>
      <c r="H107" s="157"/>
      <c r="I107" s="157">
        <v>200922</v>
      </c>
      <c r="J107" s="157"/>
      <c r="K107" s="157"/>
      <c r="L107" s="157"/>
    </row>
    <row r="108" spans="1:12" s="75" customFormat="1" x14ac:dyDescent="0.25">
      <c r="A108" s="289"/>
      <c r="B108" s="290"/>
      <c r="C108" s="290"/>
      <c r="D108" s="290"/>
      <c r="E108" s="290"/>
      <c r="F108" s="290"/>
      <c r="G108" s="290"/>
      <c r="H108" s="290"/>
      <c r="I108" s="290"/>
      <c r="J108" s="290"/>
      <c r="K108" s="290"/>
      <c r="L108" s="291"/>
    </row>
    <row r="109" spans="1:12" ht="15.75" customHeight="1" x14ac:dyDescent="0.25">
      <c r="A109" s="283" t="s">
        <v>421</v>
      </c>
      <c r="B109" s="284"/>
      <c r="C109" s="284"/>
      <c r="D109" s="284"/>
      <c r="E109" s="284"/>
      <c r="F109" s="284"/>
      <c r="G109" s="284"/>
      <c r="H109" s="284"/>
      <c r="I109" s="284"/>
      <c r="J109" s="284"/>
      <c r="K109" s="284"/>
      <c r="L109" s="285"/>
    </row>
    <row r="110" spans="1:12" s="75" customFormat="1" ht="12.75" customHeight="1" x14ac:dyDescent="0.25">
      <c r="A110" s="119"/>
      <c r="B110" s="120"/>
      <c r="C110" s="275" t="s">
        <v>422</v>
      </c>
      <c r="D110" s="275"/>
      <c r="E110" s="120"/>
      <c r="F110" s="120"/>
      <c r="G110" s="120"/>
      <c r="H110" s="120"/>
      <c r="I110" s="120"/>
      <c r="J110" s="120"/>
      <c r="K110" s="120"/>
      <c r="L110" s="121"/>
    </row>
    <row r="111" spans="1:12" s="130" customFormat="1" ht="60" x14ac:dyDescent="0.2">
      <c r="A111" s="122" t="s">
        <v>423</v>
      </c>
      <c r="B111" s="123" t="s">
        <v>1241</v>
      </c>
      <c r="C111" s="124" t="s">
        <v>1242</v>
      </c>
      <c r="D111" s="125" t="s">
        <v>1181</v>
      </c>
      <c r="E111" s="126">
        <v>11.016</v>
      </c>
      <c r="F111" s="127">
        <v>2079</v>
      </c>
      <c r="G111" s="127">
        <v>3</v>
      </c>
      <c r="H111" s="128">
        <v>22902</v>
      </c>
      <c r="I111" s="128">
        <v>33</v>
      </c>
      <c r="J111" s="128" t="s">
        <v>54</v>
      </c>
      <c r="K111" s="128" t="s">
        <v>54</v>
      </c>
      <c r="L111" s="129">
        <v>22902</v>
      </c>
    </row>
    <row r="112" spans="1:12" s="130" customFormat="1" x14ac:dyDescent="0.25">
      <c r="A112" s="131"/>
      <c r="B112" s="132"/>
      <c r="C112" s="133"/>
      <c r="D112" s="134"/>
      <c r="E112" s="135"/>
      <c r="F112" s="136">
        <v>2076</v>
      </c>
      <c r="G112" s="135" t="s">
        <v>54</v>
      </c>
      <c r="H112" s="137">
        <v>22869</v>
      </c>
      <c r="I112" s="137" t="s">
        <v>54</v>
      </c>
      <c r="J112" s="137"/>
      <c r="K112" s="137" t="s">
        <v>54</v>
      </c>
      <c r="L112" s="137"/>
    </row>
    <row r="113" spans="1:12" s="130" customFormat="1" ht="60" x14ac:dyDescent="0.2">
      <c r="A113" s="122" t="s">
        <v>434</v>
      </c>
      <c r="B113" s="123" t="s">
        <v>1179</v>
      </c>
      <c r="C113" s="124" t="s">
        <v>1180</v>
      </c>
      <c r="D113" s="125" t="s">
        <v>1181</v>
      </c>
      <c r="E113" s="126">
        <v>0.64800000000000002</v>
      </c>
      <c r="F113" s="127">
        <v>5262</v>
      </c>
      <c r="G113" s="127">
        <v>30</v>
      </c>
      <c r="H113" s="128">
        <v>3410</v>
      </c>
      <c r="I113" s="128">
        <v>19</v>
      </c>
      <c r="J113" s="128">
        <v>507</v>
      </c>
      <c r="K113" s="128" t="s">
        <v>54</v>
      </c>
      <c r="L113" s="129">
        <v>3410</v>
      </c>
    </row>
    <row r="114" spans="1:12" s="130" customFormat="1" x14ac:dyDescent="0.25">
      <c r="A114" s="131"/>
      <c r="B114" s="132"/>
      <c r="C114" s="133"/>
      <c r="D114" s="134"/>
      <c r="E114" s="135"/>
      <c r="F114" s="136">
        <v>4450</v>
      </c>
      <c r="G114" s="136">
        <v>11</v>
      </c>
      <c r="H114" s="137">
        <v>2884</v>
      </c>
      <c r="I114" s="137">
        <v>7</v>
      </c>
      <c r="J114" s="137"/>
      <c r="K114" s="137" t="s">
        <v>54</v>
      </c>
      <c r="L114" s="137"/>
    </row>
    <row r="115" spans="1:12" s="130" customFormat="1" ht="48" x14ac:dyDescent="0.2">
      <c r="A115" s="122" t="s">
        <v>441</v>
      </c>
      <c r="B115" s="123" t="s">
        <v>1182</v>
      </c>
      <c r="C115" s="124" t="s">
        <v>1243</v>
      </c>
      <c r="D115" s="125" t="s">
        <v>1184</v>
      </c>
      <c r="E115" s="126">
        <v>0.64800000000000002</v>
      </c>
      <c r="F115" s="127">
        <v>1357</v>
      </c>
      <c r="G115" s="127">
        <v>10</v>
      </c>
      <c r="H115" s="128">
        <v>879</v>
      </c>
      <c r="I115" s="128">
        <v>7</v>
      </c>
      <c r="J115" s="128">
        <v>108</v>
      </c>
      <c r="K115" s="128" t="s">
        <v>54</v>
      </c>
      <c r="L115" s="129">
        <v>879</v>
      </c>
    </row>
    <row r="116" spans="1:12" s="130" customFormat="1" x14ac:dyDescent="0.25">
      <c r="A116" s="131"/>
      <c r="B116" s="132"/>
      <c r="C116" s="133"/>
      <c r="D116" s="134"/>
      <c r="E116" s="135"/>
      <c r="F116" s="136">
        <v>1179</v>
      </c>
      <c r="G116" s="136">
        <v>3</v>
      </c>
      <c r="H116" s="137">
        <v>764</v>
      </c>
      <c r="I116" s="137">
        <v>2</v>
      </c>
      <c r="J116" s="137"/>
      <c r="K116" s="137" t="s">
        <v>54</v>
      </c>
      <c r="L116" s="137"/>
    </row>
    <row r="117" spans="1:12" s="130" customFormat="1" ht="38.25" x14ac:dyDescent="0.2">
      <c r="A117" s="122" t="s">
        <v>451</v>
      </c>
      <c r="B117" s="123" t="s">
        <v>1199</v>
      </c>
      <c r="C117" s="124" t="s">
        <v>1200</v>
      </c>
      <c r="D117" s="125" t="s">
        <v>1201</v>
      </c>
      <c r="E117" s="126">
        <v>0.34</v>
      </c>
      <c r="F117" s="127">
        <v>2511</v>
      </c>
      <c r="G117" s="127">
        <v>12</v>
      </c>
      <c r="H117" s="128">
        <v>854</v>
      </c>
      <c r="I117" s="128">
        <v>4</v>
      </c>
      <c r="J117" s="128">
        <v>88</v>
      </c>
      <c r="K117" s="128" t="s">
        <v>54</v>
      </c>
      <c r="L117" s="129">
        <v>854</v>
      </c>
    </row>
    <row r="118" spans="1:12" s="130" customFormat="1" x14ac:dyDescent="0.25">
      <c r="A118" s="131"/>
      <c r="B118" s="132"/>
      <c r="C118" s="133"/>
      <c r="D118" s="134"/>
      <c r="E118" s="135"/>
      <c r="F118" s="136">
        <v>2242</v>
      </c>
      <c r="G118" s="136">
        <v>3</v>
      </c>
      <c r="H118" s="137">
        <v>762</v>
      </c>
      <c r="I118" s="137">
        <v>1</v>
      </c>
      <c r="J118" s="137"/>
      <c r="K118" s="137" t="s">
        <v>54</v>
      </c>
      <c r="L118" s="137"/>
    </row>
    <row r="119" spans="1:12" s="130" customFormat="1" ht="60" x14ac:dyDescent="0.2">
      <c r="A119" s="122" t="s">
        <v>462</v>
      </c>
      <c r="B119" s="123" t="s">
        <v>1202</v>
      </c>
      <c r="C119" s="124" t="s">
        <v>1203</v>
      </c>
      <c r="D119" s="125" t="s">
        <v>1184</v>
      </c>
      <c r="E119" s="126">
        <v>0.34</v>
      </c>
      <c r="F119" s="127">
        <v>921</v>
      </c>
      <c r="G119" s="127">
        <v>9</v>
      </c>
      <c r="H119" s="128">
        <v>313</v>
      </c>
      <c r="I119" s="128">
        <v>3</v>
      </c>
      <c r="J119" s="128">
        <v>43</v>
      </c>
      <c r="K119" s="128" t="s">
        <v>54</v>
      </c>
      <c r="L119" s="129">
        <v>313</v>
      </c>
    </row>
    <row r="120" spans="1:12" s="130" customFormat="1" x14ac:dyDescent="0.25">
      <c r="A120" s="131"/>
      <c r="B120" s="132"/>
      <c r="C120" s="133"/>
      <c r="D120" s="134"/>
      <c r="E120" s="135"/>
      <c r="F120" s="136">
        <v>785</v>
      </c>
      <c r="G120" s="136">
        <v>3</v>
      </c>
      <c r="H120" s="137">
        <v>267</v>
      </c>
      <c r="I120" s="137">
        <v>1</v>
      </c>
      <c r="J120" s="137"/>
      <c r="K120" s="137" t="s">
        <v>54</v>
      </c>
      <c r="L120" s="137"/>
    </row>
    <row r="121" spans="1:12" s="130" customFormat="1" ht="36" customHeight="1" x14ac:dyDescent="0.2">
      <c r="A121" s="122" t="s">
        <v>470</v>
      </c>
      <c r="B121" s="123" t="s">
        <v>1244</v>
      </c>
      <c r="C121" s="124" t="s">
        <v>1245</v>
      </c>
      <c r="D121" s="125" t="s">
        <v>310</v>
      </c>
      <c r="E121" s="139">
        <v>36</v>
      </c>
      <c r="F121" s="127">
        <v>15451</v>
      </c>
      <c r="G121" s="127">
        <v>8</v>
      </c>
      <c r="H121" s="128">
        <v>556236</v>
      </c>
      <c r="I121" s="128">
        <v>288</v>
      </c>
      <c r="J121" s="128">
        <v>303660</v>
      </c>
      <c r="K121" s="128" t="s">
        <v>54</v>
      </c>
      <c r="L121" s="129">
        <v>556236</v>
      </c>
    </row>
    <row r="122" spans="1:12" s="130" customFormat="1" x14ac:dyDescent="0.25">
      <c r="A122" s="131"/>
      <c r="B122" s="132"/>
      <c r="C122" s="133"/>
      <c r="D122" s="134"/>
      <c r="E122" s="135"/>
      <c r="F122" s="136">
        <v>7008</v>
      </c>
      <c r="G122" s="135" t="s">
        <v>54</v>
      </c>
      <c r="H122" s="137">
        <v>252288</v>
      </c>
      <c r="I122" s="137" t="s">
        <v>54</v>
      </c>
      <c r="J122" s="137"/>
      <c r="K122" s="137" t="s">
        <v>54</v>
      </c>
      <c r="L122" s="137"/>
    </row>
    <row r="123" spans="1:12" s="75" customFormat="1" ht="12.75" customHeight="1" x14ac:dyDescent="0.25">
      <c r="A123" s="119"/>
      <c r="B123" s="120"/>
      <c r="C123" s="275" t="s">
        <v>492</v>
      </c>
      <c r="D123" s="275"/>
      <c r="E123" s="120"/>
      <c r="F123" s="120"/>
      <c r="G123" s="120"/>
      <c r="H123" s="120"/>
      <c r="I123" s="120"/>
      <c r="J123" s="120"/>
      <c r="K123" s="120"/>
      <c r="L123" s="121"/>
    </row>
    <row r="124" spans="1:12" s="130" customFormat="1" ht="48.6" customHeight="1" x14ac:dyDescent="0.2">
      <c r="A124" s="122" t="s">
        <v>493</v>
      </c>
      <c r="B124" s="123" t="s">
        <v>1241</v>
      </c>
      <c r="C124" s="124" t="s">
        <v>1242</v>
      </c>
      <c r="D124" s="125" t="s">
        <v>1181</v>
      </c>
      <c r="E124" s="126">
        <v>5.7350000000000003</v>
      </c>
      <c r="F124" s="127">
        <v>2079</v>
      </c>
      <c r="G124" s="127">
        <v>3</v>
      </c>
      <c r="H124" s="128">
        <v>11923</v>
      </c>
      <c r="I124" s="128">
        <v>17</v>
      </c>
      <c r="J124" s="128" t="s">
        <v>54</v>
      </c>
      <c r="K124" s="128" t="s">
        <v>54</v>
      </c>
      <c r="L124" s="129">
        <v>11923</v>
      </c>
    </row>
    <row r="125" spans="1:12" s="130" customFormat="1" x14ac:dyDescent="0.25">
      <c r="A125" s="131"/>
      <c r="B125" s="132"/>
      <c r="C125" s="133"/>
      <c r="D125" s="134"/>
      <c r="E125" s="135"/>
      <c r="F125" s="136">
        <v>2076</v>
      </c>
      <c r="G125" s="135" t="s">
        <v>54</v>
      </c>
      <c r="H125" s="137">
        <v>11906</v>
      </c>
      <c r="I125" s="137" t="s">
        <v>54</v>
      </c>
      <c r="J125" s="137"/>
      <c r="K125" s="137" t="s">
        <v>54</v>
      </c>
      <c r="L125" s="137"/>
    </row>
    <row r="126" spans="1:12" s="130" customFormat="1" ht="47.45" customHeight="1" x14ac:dyDescent="0.2">
      <c r="A126" s="122" t="s">
        <v>498</v>
      </c>
      <c r="B126" s="123" t="s">
        <v>1246</v>
      </c>
      <c r="C126" s="124" t="s">
        <v>1247</v>
      </c>
      <c r="D126" s="125" t="s">
        <v>1181</v>
      </c>
      <c r="E126" s="126">
        <v>3.6349999999999998</v>
      </c>
      <c r="F126" s="127">
        <v>8586</v>
      </c>
      <c r="G126" s="127">
        <v>542</v>
      </c>
      <c r="H126" s="128">
        <v>31210</v>
      </c>
      <c r="I126" s="128">
        <v>1970</v>
      </c>
      <c r="J126" s="128">
        <v>11443</v>
      </c>
      <c r="K126" s="128" t="s">
        <v>54</v>
      </c>
      <c r="L126" s="129">
        <v>31210</v>
      </c>
    </row>
    <row r="127" spans="1:12" s="130" customFormat="1" x14ac:dyDescent="0.25">
      <c r="A127" s="131"/>
      <c r="B127" s="132"/>
      <c r="C127" s="133"/>
      <c r="D127" s="134"/>
      <c r="E127" s="135"/>
      <c r="F127" s="136">
        <v>4896</v>
      </c>
      <c r="G127" s="136">
        <v>183</v>
      </c>
      <c r="H127" s="137">
        <v>17797</v>
      </c>
      <c r="I127" s="137">
        <v>665</v>
      </c>
      <c r="J127" s="137"/>
      <c r="K127" s="137" t="s">
        <v>54</v>
      </c>
      <c r="L127" s="137"/>
    </row>
    <row r="128" spans="1:12" s="130" customFormat="1" ht="60" x14ac:dyDescent="0.2">
      <c r="A128" s="122" t="s">
        <v>513</v>
      </c>
      <c r="B128" s="123" t="s">
        <v>1248</v>
      </c>
      <c r="C128" s="124" t="s">
        <v>1249</v>
      </c>
      <c r="D128" s="125" t="s">
        <v>1181</v>
      </c>
      <c r="E128" s="126">
        <v>3.6349999999999998</v>
      </c>
      <c r="F128" s="127">
        <v>32337</v>
      </c>
      <c r="G128" s="138" t="s">
        <v>54</v>
      </c>
      <c r="H128" s="128">
        <v>117545</v>
      </c>
      <c r="I128" s="128" t="s">
        <v>54</v>
      </c>
      <c r="J128" s="128">
        <v>117545</v>
      </c>
      <c r="K128" s="128" t="s">
        <v>54</v>
      </c>
      <c r="L128" s="129">
        <v>117545</v>
      </c>
    </row>
    <row r="129" spans="1:12" s="130" customFormat="1" x14ac:dyDescent="0.25">
      <c r="A129" s="131"/>
      <c r="B129" s="132"/>
      <c r="C129" s="133"/>
      <c r="D129" s="134"/>
      <c r="E129" s="135"/>
      <c r="F129" s="135" t="s">
        <v>54</v>
      </c>
      <c r="G129" s="135" t="s">
        <v>54</v>
      </c>
      <c r="H129" s="137" t="s">
        <v>54</v>
      </c>
      <c r="I129" s="137" t="s">
        <v>54</v>
      </c>
      <c r="J129" s="137"/>
      <c r="K129" s="137" t="s">
        <v>54</v>
      </c>
      <c r="L129" s="137"/>
    </row>
    <row r="130" spans="1:12" s="130" customFormat="1" ht="51.6" customHeight="1" x14ac:dyDescent="0.2">
      <c r="A130" s="122" t="s">
        <v>516</v>
      </c>
      <c r="B130" s="123" t="s">
        <v>1208</v>
      </c>
      <c r="C130" s="124" t="s">
        <v>1250</v>
      </c>
      <c r="D130" s="125" t="s">
        <v>1181</v>
      </c>
      <c r="E130" s="126">
        <v>2.1</v>
      </c>
      <c r="F130" s="127">
        <v>6700</v>
      </c>
      <c r="G130" s="127">
        <v>562</v>
      </c>
      <c r="H130" s="128">
        <v>14070</v>
      </c>
      <c r="I130" s="128">
        <v>1180</v>
      </c>
      <c r="J130" s="128">
        <v>3534</v>
      </c>
      <c r="K130" s="128" t="s">
        <v>54</v>
      </c>
      <c r="L130" s="129">
        <v>14070</v>
      </c>
    </row>
    <row r="131" spans="1:12" s="130" customFormat="1" x14ac:dyDescent="0.25">
      <c r="A131" s="131"/>
      <c r="B131" s="132"/>
      <c r="C131" s="133"/>
      <c r="D131" s="134"/>
      <c r="E131" s="135"/>
      <c r="F131" s="136">
        <v>4455</v>
      </c>
      <c r="G131" s="136">
        <v>188</v>
      </c>
      <c r="H131" s="137">
        <v>9356</v>
      </c>
      <c r="I131" s="137">
        <v>395</v>
      </c>
      <c r="J131" s="137"/>
      <c r="K131" s="137" t="s">
        <v>54</v>
      </c>
      <c r="L131" s="137"/>
    </row>
    <row r="132" spans="1:12" s="130" customFormat="1" ht="62.45" customHeight="1" x14ac:dyDescent="0.2">
      <c r="A132" s="122" t="s">
        <v>528</v>
      </c>
      <c r="B132" s="123" t="s">
        <v>1251</v>
      </c>
      <c r="C132" s="124" t="s">
        <v>1252</v>
      </c>
      <c r="D132" s="125" t="s">
        <v>1181</v>
      </c>
      <c r="E132" s="126">
        <v>2.1</v>
      </c>
      <c r="F132" s="127">
        <v>52298</v>
      </c>
      <c r="G132" s="138" t="s">
        <v>54</v>
      </c>
      <c r="H132" s="128">
        <v>109826</v>
      </c>
      <c r="I132" s="128" t="s">
        <v>54</v>
      </c>
      <c r="J132" s="128">
        <v>109826</v>
      </c>
      <c r="K132" s="128" t="s">
        <v>54</v>
      </c>
      <c r="L132" s="129">
        <v>109826</v>
      </c>
    </row>
    <row r="133" spans="1:12" s="130" customFormat="1" x14ac:dyDescent="0.25">
      <c r="A133" s="131"/>
      <c r="B133" s="132"/>
      <c r="C133" s="133"/>
      <c r="D133" s="134"/>
      <c r="E133" s="135"/>
      <c r="F133" s="135" t="s">
        <v>54</v>
      </c>
      <c r="G133" s="135" t="s">
        <v>54</v>
      </c>
      <c r="H133" s="137" t="s">
        <v>54</v>
      </c>
      <c r="I133" s="137" t="s">
        <v>54</v>
      </c>
      <c r="J133" s="137"/>
      <c r="K133" s="137" t="s">
        <v>54</v>
      </c>
      <c r="L133" s="137"/>
    </row>
    <row r="134" spans="1:12" s="130" customFormat="1" ht="18.95" customHeight="1" x14ac:dyDescent="0.2">
      <c r="A134" s="122" t="s">
        <v>531</v>
      </c>
      <c r="B134" s="123" t="s">
        <v>1210</v>
      </c>
      <c r="C134" s="124" t="s">
        <v>1212</v>
      </c>
      <c r="D134" s="125" t="s">
        <v>323</v>
      </c>
      <c r="E134" s="139">
        <v>4</v>
      </c>
      <c r="F134" s="127">
        <v>5000</v>
      </c>
      <c r="G134" s="138" t="s">
        <v>54</v>
      </c>
      <c r="H134" s="128">
        <v>20000</v>
      </c>
      <c r="I134" s="128" t="s">
        <v>54</v>
      </c>
      <c r="J134" s="128">
        <v>20000</v>
      </c>
      <c r="K134" s="128" t="s">
        <v>54</v>
      </c>
      <c r="L134" s="129">
        <v>20000</v>
      </c>
    </row>
    <row r="135" spans="1:12" s="130" customFormat="1" x14ac:dyDescent="0.25">
      <c r="A135" s="131"/>
      <c r="B135" s="132"/>
      <c r="C135" s="133"/>
      <c r="D135" s="134"/>
      <c r="E135" s="135"/>
      <c r="F135" s="135" t="s">
        <v>54</v>
      </c>
      <c r="G135" s="135" t="s">
        <v>54</v>
      </c>
      <c r="H135" s="137" t="s">
        <v>54</v>
      </c>
      <c r="I135" s="137" t="s">
        <v>54</v>
      </c>
      <c r="J135" s="137"/>
      <c r="K135" s="137" t="s">
        <v>54</v>
      </c>
      <c r="L135" s="137"/>
    </row>
    <row r="136" spans="1:12" s="130" customFormat="1" ht="19.5" customHeight="1" x14ac:dyDescent="0.2">
      <c r="A136" s="122" t="s">
        <v>532</v>
      </c>
      <c r="B136" s="123" t="s">
        <v>1210</v>
      </c>
      <c r="C136" s="124" t="s">
        <v>1213</v>
      </c>
      <c r="D136" s="125" t="s">
        <v>328</v>
      </c>
      <c r="E136" s="139">
        <v>1</v>
      </c>
      <c r="F136" s="127">
        <v>6000</v>
      </c>
      <c r="G136" s="138" t="s">
        <v>54</v>
      </c>
      <c r="H136" s="128">
        <v>6000</v>
      </c>
      <c r="I136" s="128" t="s">
        <v>54</v>
      </c>
      <c r="J136" s="128">
        <v>6000</v>
      </c>
      <c r="K136" s="128" t="s">
        <v>54</v>
      </c>
      <c r="L136" s="129">
        <v>6000</v>
      </c>
    </row>
    <row r="137" spans="1:12" s="130" customFormat="1" x14ac:dyDescent="0.25">
      <c r="A137" s="131"/>
      <c r="B137" s="132"/>
      <c r="C137" s="133"/>
      <c r="D137" s="134"/>
      <c r="E137" s="135"/>
      <c r="F137" s="135" t="s">
        <v>54</v>
      </c>
      <c r="G137" s="135" t="s">
        <v>54</v>
      </c>
      <c r="H137" s="137" t="s">
        <v>54</v>
      </c>
      <c r="I137" s="137" t="s">
        <v>54</v>
      </c>
      <c r="J137" s="137"/>
      <c r="K137" s="137" t="s">
        <v>54</v>
      </c>
      <c r="L137" s="137"/>
    </row>
    <row r="138" spans="1:12" s="130" customFormat="1" ht="29.45" customHeight="1" x14ac:dyDescent="0.2">
      <c r="A138" s="122" t="s">
        <v>533</v>
      </c>
      <c r="B138" s="123" t="s">
        <v>1214</v>
      </c>
      <c r="C138" s="124" t="s">
        <v>1215</v>
      </c>
      <c r="D138" s="125" t="s">
        <v>201</v>
      </c>
      <c r="E138" s="139">
        <v>1</v>
      </c>
      <c r="F138" s="127">
        <v>4853</v>
      </c>
      <c r="G138" s="138" t="s">
        <v>54</v>
      </c>
      <c r="H138" s="128">
        <v>4853</v>
      </c>
      <c r="I138" s="128" t="s">
        <v>54</v>
      </c>
      <c r="J138" s="128">
        <v>4853</v>
      </c>
      <c r="K138" s="128" t="s">
        <v>54</v>
      </c>
      <c r="L138" s="129">
        <v>4853</v>
      </c>
    </row>
    <row r="139" spans="1:12" s="130" customFormat="1" x14ac:dyDescent="0.25">
      <c r="A139" s="131"/>
      <c r="B139" s="132"/>
      <c r="C139" s="133"/>
      <c r="D139" s="134"/>
      <c r="E139" s="135"/>
      <c r="F139" s="135" t="s">
        <v>54</v>
      </c>
      <c r="G139" s="135" t="s">
        <v>54</v>
      </c>
      <c r="H139" s="137" t="s">
        <v>54</v>
      </c>
      <c r="I139" s="137" t="s">
        <v>54</v>
      </c>
      <c r="J139" s="137"/>
      <c r="K139" s="137" t="s">
        <v>54</v>
      </c>
      <c r="L139" s="137"/>
    </row>
    <row r="140" spans="1:12" s="75" customFormat="1" ht="12.75" customHeight="1" x14ac:dyDescent="0.25">
      <c r="A140" s="119"/>
      <c r="B140" s="120"/>
      <c r="C140" s="275" t="s">
        <v>534</v>
      </c>
      <c r="D140" s="275"/>
      <c r="E140" s="120"/>
      <c r="F140" s="120"/>
      <c r="G140" s="120"/>
      <c r="H140" s="120"/>
      <c r="I140" s="120"/>
      <c r="J140" s="120"/>
      <c r="K140" s="120"/>
      <c r="L140" s="121"/>
    </row>
    <row r="141" spans="1:12" s="75" customFormat="1" ht="12.75" customHeight="1" x14ac:dyDescent="0.25">
      <c r="A141" s="119"/>
      <c r="B141" s="120"/>
      <c r="C141" s="275" t="s">
        <v>535</v>
      </c>
      <c r="D141" s="275"/>
      <c r="E141" s="120"/>
      <c r="F141" s="120"/>
      <c r="G141" s="120"/>
      <c r="H141" s="120"/>
      <c r="I141" s="120"/>
      <c r="J141" s="120"/>
      <c r="K141" s="120"/>
      <c r="L141" s="121"/>
    </row>
    <row r="142" spans="1:12" s="130" customFormat="1" ht="37.5" customHeight="1" x14ac:dyDescent="0.2">
      <c r="A142" s="122" t="s">
        <v>536</v>
      </c>
      <c r="B142" s="123" t="s">
        <v>1253</v>
      </c>
      <c r="C142" s="124" t="s">
        <v>1254</v>
      </c>
      <c r="D142" s="125" t="s">
        <v>1255</v>
      </c>
      <c r="E142" s="126">
        <v>2.35</v>
      </c>
      <c r="F142" s="127">
        <v>1526</v>
      </c>
      <c r="G142" s="127">
        <v>170</v>
      </c>
      <c r="H142" s="128">
        <v>3586</v>
      </c>
      <c r="I142" s="128">
        <v>399</v>
      </c>
      <c r="J142" s="128" t="s">
        <v>54</v>
      </c>
      <c r="K142" s="128" t="s">
        <v>54</v>
      </c>
      <c r="L142" s="129">
        <v>3586</v>
      </c>
    </row>
    <row r="143" spans="1:12" s="130" customFormat="1" x14ac:dyDescent="0.25">
      <c r="A143" s="131"/>
      <c r="B143" s="132"/>
      <c r="C143" s="133"/>
      <c r="D143" s="134"/>
      <c r="E143" s="135"/>
      <c r="F143" s="136">
        <v>1356</v>
      </c>
      <c r="G143" s="136">
        <v>55</v>
      </c>
      <c r="H143" s="137">
        <v>3187</v>
      </c>
      <c r="I143" s="137">
        <v>129</v>
      </c>
      <c r="J143" s="137"/>
      <c r="K143" s="137" t="s">
        <v>54</v>
      </c>
      <c r="L143" s="137"/>
    </row>
    <row r="144" spans="1:12" s="130" customFormat="1" ht="60" x14ac:dyDescent="0.2">
      <c r="A144" s="122" t="s">
        <v>551</v>
      </c>
      <c r="B144" s="123" t="s">
        <v>1256</v>
      </c>
      <c r="C144" s="124" t="s">
        <v>1257</v>
      </c>
      <c r="D144" s="125" t="s">
        <v>1258</v>
      </c>
      <c r="E144" s="126">
        <v>26.666</v>
      </c>
      <c r="F144" s="127">
        <v>1150</v>
      </c>
      <c r="G144" s="127">
        <v>17</v>
      </c>
      <c r="H144" s="128">
        <v>30666</v>
      </c>
      <c r="I144" s="128">
        <v>453</v>
      </c>
      <c r="J144" s="128" t="s">
        <v>54</v>
      </c>
      <c r="K144" s="128" t="s">
        <v>54</v>
      </c>
      <c r="L144" s="129">
        <v>30666</v>
      </c>
    </row>
    <row r="145" spans="1:12" s="130" customFormat="1" x14ac:dyDescent="0.25">
      <c r="A145" s="131"/>
      <c r="B145" s="132"/>
      <c r="C145" s="133"/>
      <c r="D145" s="134"/>
      <c r="E145" s="135"/>
      <c r="F145" s="136">
        <v>1133</v>
      </c>
      <c r="G145" s="136">
        <v>5</v>
      </c>
      <c r="H145" s="137">
        <v>30213</v>
      </c>
      <c r="I145" s="137">
        <v>133</v>
      </c>
      <c r="J145" s="137"/>
      <c r="K145" s="137" t="s">
        <v>54</v>
      </c>
      <c r="L145" s="137"/>
    </row>
    <row r="146" spans="1:12" s="130" customFormat="1" ht="36" x14ac:dyDescent="0.2">
      <c r="A146" s="122" t="s">
        <v>564</v>
      </c>
      <c r="B146" s="123" t="s">
        <v>1176</v>
      </c>
      <c r="C146" s="124" t="s">
        <v>1177</v>
      </c>
      <c r="D146" s="125" t="s">
        <v>1178</v>
      </c>
      <c r="E146" s="126">
        <v>13.333</v>
      </c>
      <c r="F146" s="127">
        <v>7614</v>
      </c>
      <c r="G146" s="127">
        <v>622</v>
      </c>
      <c r="H146" s="128">
        <v>101517</v>
      </c>
      <c r="I146" s="128">
        <v>8293</v>
      </c>
      <c r="J146" s="128" t="s">
        <v>54</v>
      </c>
      <c r="K146" s="128" t="s">
        <v>54</v>
      </c>
      <c r="L146" s="129">
        <v>101517</v>
      </c>
    </row>
    <row r="147" spans="1:12" s="130" customFormat="1" x14ac:dyDescent="0.25">
      <c r="A147" s="131"/>
      <c r="B147" s="132"/>
      <c r="C147" s="133"/>
      <c r="D147" s="134"/>
      <c r="E147" s="135"/>
      <c r="F147" s="136">
        <v>6992</v>
      </c>
      <c r="G147" s="136">
        <v>196</v>
      </c>
      <c r="H147" s="137">
        <v>93224</v>
      </c>
      <c r="I147" s="137">
        <v>2613</v>
      </c>
      <c r="J147" s="137"/>
      <c r="K147" s="137" t="s">
        <v>54</v>
      </c>
      <c r="L147" s="137"/>
    </row>
    <row r="148" spans="1:12" s="130" customFormat="1" ht="60" x14ac:dyDescent="0.2">
      <c r="A148" s="122" t="s">
        <v>570</v>
      </c>
      <c r="B148" s="123" t="s">
        <v>1179</v>
      </c>
      <c r="C148" s="124" t="s">
        <v>1180</v>
      </c>
      <c r="D148" s="125" t="s">
        <v>1181</v>
      </c>
      <c r="E148" s="126">
        <v>1.74</v>
      </c>
      <c r="F148" s="127">
        <v>5262</v>
      </c>
      <c r="G148" s="127">
        <v>30</v>
      </c>
      <c r="H148" s="128">
        <v>9156</v>
      </c>
      <c r="I148" s="128">
        <v>52</v>
      </c>
      <c r="J148" s="128">
        <v>1361</v>
      </c>
      <c r="K148" s="128" t="s">
        <v>54</v>
      </c>
      <c r="L148" s="129">
        <v>9156</v>
      </c>
    </row>
    <row r="149" spans="1:12" s="130" customFormat="1" x14ac:dyDescent="0.25">
      <c r="A149" s="131"/>
      <c r="B149" s="132"/>
      <c r="C149" s="133"/>
      <c r="D149" s="134"/>
      <c r="E149" s="135"/>
      <c r="F149" s="136">
        <v>4450</v>
      </c>
      <c r="G149" s="136">
        <v>11</v>
      </c>
      <c r="H149" s="137">
        <v>7743</v>
      </c>
      <c r="I149" s="137">
        <v>19</v>
      </c>
      <c r="J149" s="137"/>
      <c r="K149" s="137" t="s">
        <v>54</v>
      </c>
      <c r="L149" s="137"/>
    </row>
    <row r="150" spans="1:12" s="130" customFormat="1" ht="48" x14ac:dyDescent="0.2">
      <c r="A150" s="122" t="s">
        <v>577</v>
      </c>
      <c r="B150" s="123" t="s">
        <v>1182</v>
      </c>
      <c r="C150" s="124" t="s">
        <v>1243</v>
      </c>
      <c r="D150" s="125" t="s">
        <v>1184</v>
      </c>
      <c r="E150" s="126">
        <v>1.74</v>
      </c>
      <c r="F150" s="127">
        <v>1357</v>
      </c>
      <c r="G150" s="127">
        <v>10</v>
      </c>
      <c r="H150" s="128">
        <v>2361</v>
      </c>
      <c r="I150" s="128">
        <v>17</v>
      </c>
      <c r="J150" s="128">
        <v>293</v>
      </c>
      <c r="K150" s="128" t="s">
        <v>54</v>
      </c>
      <c r="L150" s="129">
        <v>2361</v>
      </c>
    </row>
    <row r="151" spans="1:12" s="130" customFormat="1" x14ac:dyDescent="0.25">
      <c r="A151" s="131"/>
      <c r="B151" s="132"/>
      <c r="C151" s="133"/>
      <c r="D151" s="134"/>
      <c r="E151" s="135"/>
      <c r="F151" s="136">
        <v>1179</v>
      </c>
      <c r="G151" s="136">
        <v>3</v>
      </c>
      <c r="H151" s="137">
        <v>2051</v>
      </c>
      <c r="I151" s="137">
        <v>5</v>
      </c>
      <c r="J151" s="137"/>
      <c r="K151" s="137" t="s">
        <v>54</v>
      </c>
      <c r="L151" s="137"/>
    </row>
    <row r="152" spans="1:12" s="75" customFormat="1" ht="12.75" customHeight="1" x14ac:dyDescent="0.25">
      <c r="A152" s="119"/>
      <c r="B152" s="120"/>
      <c r="C152" s="275" t="s">
        <v>1194</v>
      </c>
      <c r="D152" s="275"/>
      <c r="E152" s="120"/>
      <c r="F152" s="120"/>
      <c r="G152" s="120"/>
      <c r="H152" s="120"/>
      <c r="I152" s="120"/>
      <c r="J152" s="120"/>
      <c r="K152" s="120"/>
      <c r="L152" s="121"/>
    </row>
    <row r="153" spans="1:12" s="130" customFormat="1" ht="38.25" x14ac:dyDescent="0.2">
      <c r="A153" s="122" t="s">
        <v>586</v>
      </c>
      <c r="B153" s="123" t="s">
        <v>1199</v>
      </c>
      <c r="C153" s="124" t="s">
        <v>1200</v>
      </c>
      <c r="D153" s="125" t="s">
        <v>1201</v>
      </c>
      <c r="E153" s="126">
        <v>3.6120000000000001</v>
      </c>
      <c r="F153" s="127">
        <v>2511</v>
      </c>
      <c r="G153" s="127">
        <v>12</v>
      </c>
      <c r="H153" s="128">
        <v>9070</v>
      </c>
      <c r="I153" s="128">
        <v>44</v>
      </c>
      <c r="J153" s="128">
        <v>928</v>
      </c>
      <c r="K153" s="128" t="s">
        <v>54</v>
      </c>
      <c r="L153" s="129">
        <v>9070</v>
      </c>
    </row>
    <row r="154" spans="1:12" s="130" customFormat="1" x14ac:dyDescent="0.25">
      <c r="A154" s="131"/>
      <c r="B154" s="132"/>
      <c r="C154" s="133"/>
      <c r="D154" s="134"/>
      <c r="E154" s="135"/>
      <c r="F154" s="136">
        <v>2242</v>
      </c>
      <c r="G154" s="136">
        <v>3</v>
      </c>
      <c r="H154" s="137">
        <v>8098</v>
      </c>
      <c r="I154" s="137">
        <v>11</v>
      </c>
      <c r="J154" s="137"/>
      <c r="K154" s="137" t="s">
        <v>54</v>
      </c>
      <c r="L154" s="137"/>
    </row>
    <row r="155" spans="1:12" s="130" customFormat="1" ht="60" x14ac:dyDescent="0.2">
      <c r="A155" s="122" t="s">
        <v>597</v>
      </c>
      <c r="B155" s="123" t="s">
        <v>1202</v>
      </c>
      <c r="C155" s="124" t="s">
        <v>1203</v>
      </c>
      <c r="D155" s="125" t="s">
        <v>1184</v>
      </c>
      <c r="E155" s="126">
        <v>3.6120000000000001</v>
      </c>
      <c r="F155" s="127">
        <v>921</v>
      </c>
      <c r="G155" s="127">
        <v>9</v>
      </c>
      <c r="H155" s="128">
        <v>3327</v>
      </c>
      <c r="I155" s="128">
        <v>33</v>
      </c>
      <c r="J155" s="128">
        <v>459</v>
      </c>
      <c r="K155" s="128" t="s">
        <v>54</v>
      </c>
      <c r="L155" s="129">
        <v>3327</v>
      </c>
    </row>
    <row r="156" spans="1:12" s="130" customFormat="1" x14ac:dyDescent="0.25">
      <c r="A156" s="131"/>
      <c r="B156" s="132"/>
      <c r="C156" s="133"/>
      <c r="D156" s="134"/>
      <c r="E156" s="135"/>
      <c r="F156" s="136">
        <v>785</v>
      </c>
      <c r="G156" s="136">
        <v>3</v>
      </c>
      <c r="H156" s="137">
        <v>2835</v>
      </c>
      <c r="I156" s="137">
        <v>11</v>
      </c>
      <c r="J156" s="137"/>
      <c r="K156" s="137" t="s">
        <v>54</v>
      </c>
      <c r="L156" s="137"/>
    </row>
    <row r="157" spans="1:12" s="75" customFormat="1" ht="12.75" customHeight="1" x14ac:dyDescent="0.25">
      <c r="A157" s="119"/>
      <c r="B157" s="120"/>
      <c r="C157" s="275" t="s">
        <v>246</v>
      </c>
      <c r="D157" s="275"/>
      <c r="E157" s="120"/>
      <c r="F157" s="120"/>
      <c r="G157" s="120"/>
      <c r="H157" s="120"/>
      <c r="I157" s="120"/>
      <c r="J157" s="120"/>
      <c r="K157" s="120"/>
      <c r="L157" s="121"/>
    </row>
    <row r="158" spans="1:12" s="130" customFormat="1" ht="60" x14ac:dyDescent="0.2">
      <c r="A158" s="122" t="s">
        <v>605</v>
      </c>
      <c r="B158" s="123" t="s">
        <v>1241</v>
      </c>
      <c r="C158" s="124" t="s">
        <v>1242</v>
      </c>
      <c r="D158" s="125" t="s">
        <v>1181</v>
      </c>
      <c r="E158" s="126">
        <v>5.0679999999999996</v>
      </c>
      <c r="F158" s="127">
        <v>2079</v>
      </c>
      <c r="G158" s="127">
        <v>3</v>
      </c>
      <c r="H158" s="128">
        <v>10536</v>
      </c>
      <c r="I158" s="128">
        <v>15</v>
      </c>
      <c r="J158" s="128" t="s">
        <v>54</v>
      </c>
      <c r="K158" s="128" t="s">
        <v>54</v>
      </c>
      <c r="L158" s="129">
        <v>10536</v>
      </c>
    </row>
    <row r="159" spans="1:12" s="130" customFormat="1" x14ac:dyDescent="0.25">
      <c r="A159" s="131"/>
      <c r="B159" s="132"/>
      <c r="C159" s="133"/>
      <c r="D159" s="134"/>
      <c r="E159" s="135"/>
      <c r="F159" s="136">
        <v>2076</v>
      </c>
      <c r="G159" s="135" t="s">
        <v>54</v>
      </c>
      <c r="H159" s="137">
        <v>10521</v>
      </c>
      <c r="I159" s="137" t="s">
        <v>54</v>
      </c>
      <c r="J159" s="137"/>
      <c r="K159" s="137" t="s">
        <v>54</v>
      </c>
      <c r="L159" s="137"/>
    </row>
    <row r="160" spans="1:12" s="130" customFormat="1" ht="60" x14ac:dyDescent="0.2">
      <c r="A160" s="122" t="s">
        <v>610</v>
      </c>
      <c r="B160" s="123" t="s">
        <v>1259</v>
      </c>
      <c r="C160" s="124" t="s">
        <v>1260</v>
      </c>
      <c r="D160" s="125" t="s">
        <v>1181</v>
      </c>
      <c r="E160" s="126">
        <v>8.58</v>
      </c>
      <c r="F160" s="127">
        <v>1789</v>
      </c>
      <c r="G160" s="127">
        <v>230</v>
      </c>
      <c r="H160" s="128">
        <v>15350</v>
      </c>
      <c r="I160" s="128">
        <v>1973</v>
      </c>
      <c r="J160" s="128" t="s">
        <v>54</v>
      </c>
      <c r="K160" s="128" t="s">
        <v>54</v>
      </c>
      <c r="L160" s="129">
        <v>15350</v>
      </c>
    </row>
    <row r="161" spans="1:12" s="130" customFormat="1" x14ac:dyDescent="0.25">
      <c r="A161" s="131"/>
      <c r="B161" s="132"/>
      <c r="C161" s="133"/>
      <c r="D161" s="134"/>
      <c r="E161" s="135"/>
      <c r="F161" s="136">
        <v>1559</v>
      </c>
      <c r="G161" s="136">
        <v>78</v>
      </c>
      <c r="H161" s="137">
        <v>13376</v>
      </c>
      <c r="I161" s="137">
        <v>669</v>
      </c>
      <c r="J161" s="137"/>
      <c r="K161" s="137" t="s">
        <v>54</v>
      </c>
      <c r="L161" s="137"/>
    </row>
    <row r="162" spans="1:12" s="130" customFormat="1" ht="60" x14ac:dyDescent="0.2">
      <c r="A162" s="122" t="s">
        <v>619</v>
      </c>
      <c r="B162" s="123" t="s">
        <v>1246</v>
      </c>
      <c r="C162" s="124" t="s">
        <v>1247</v>
      </c>
      <c r="D162" s="125" t="s">
        <v>1181</v>
      </c>
      <c r="E162" s="126">
        <v>2.093</v>
      </c>
      <c r="F162" s="127">
        <v>8586</v>
      </c>
      <c r="G162" s="127">
        <v>542</v>
      </c>
      <c r="H162" s="128">
        <v>17970</v>
      </c>
      <c r="I162" s="128">
        <v>1134</v>
      </c>
      <c r="J162" s="128">
        <v>6589</v>
      </c>
      <c r="K162" s="128" t="s">
        <v>54</v>
      </c>
      <c r="L162" s="129">
        <v>17970</v>
      </c>
    </row>
    <row r="163" spans="1:12" s="130" customFormat="1" x14ac:dyDescent="0.25">
      <c r="A163" s="131"/>
      <c r="B163" s="132"/>
      <c r="C163" s="133"/>
      <c r="D163" s="134"/>
      <c r="E163" s="135"/>
      <c r="F163" s="136">
        <v>4896</v>
      </c>
      <c r="G163" s="136">
        <v>183</v>
      </c>
      <c r="H163" s="137">
        <v>10247</v>
      </c>
      <c r="I163" s="137">
        <v>383</v>
      </c>
      <c r="J163" s="137"/>
      <c r="K163" s="137" t="s">
        <v>54</v>
      </c>
      <c r="L163" s="137"/>
    </row>
    <row r="164" spans="1:12" s="130" customFormat="1" ht="60" x14ac:dyDescent="0.2">
      <c r="A164" s="122" t="s">
        <v>630</v>
      </c>
      <c r="B164" s="123" t="s">
        <v>1261</v>
      </c>
      <c r="C164" s="124" t="s">
        <v>1262</v>
      </c>
      <c r="D164" s="125" t="s">
        <v>1181</v>
      </c>
      <c r="E164" s="126">
        <v>2.093</v>
      </c>
      <c r="F164" s="127">
        <v>43014</v>
      </c>
      <c r="G164" s="138" t="s">
        <v>54</v>
      </c>
      <c r="H164" s="128">
        <v>90028</v>
      </c>
      <c r="I164" s="128" t="s">
        <v>54</v>
      </c>
      <c r="J164" s="128">
        <v>90028</v>
      </c>
      <c r="K164" s="128" t="s">
        <v>54</v>
      </c>
      <c r="L164" s="129">
        <v>90028</v>
      </c>
    </row>
    <row r="165" spans="1:12" s="130" customFormat="1" x14ac:dyDescent="0.25">
      <c r="A165" s="131"/>
      <c r="B165" s="132"/>
      <c r="C165" s="133"/>
      <c r="D165" s="134"/>
      <c r="E165" s="135"/>
      <c r="F165" s="135" t="s">
        <v>54</v>
      </c>
      <c r="G165" s="135" t="s">
        <v>54</v>
      </c>
      <c r="H165" s="137" t="s">
        <v>54</v>
      </c>
      <c r="I165" s="137" t="s">
        <v>54</v>
      </c>
      <c r="J165" s="137"/>
      <c r="K165" s="137" t="s">
        <v>54</v>
      </c>
      <c r="L165" s="137"/>
    </row>
    <row r="166" spans="1:12" s="130" customFormat="1" ht="47.45" customHeight="1" x14ac:dyDescent="0.2">
      <c r="A166" s="122" t="s">
        <v>633</v>
      </c>
      <c r="B166" s="123" t="s">
        <v>1263</v>
      </c>
      <c r="C166" s="124" t="s">
        <v>1264</v>
      </c>
      <c r="D166" s="125" t="s">
        <v>1181</v>
      </c>
      <c r="E166" s="126">
        <v>7.2350000000000003</v>
      </c>
      <c r="F166" s="127">
        <v>5677</v>
      </c>
      <c r="G166" s="127">
        <v>574</v>
      </c>
      <c r="H166" s="128">
        <v>41073</v>
      </c>
      <c r="I166" s="128">
        <v>4153</v>
      </c>
      <c r="J166" s="128">
        <v>8718</v>
      </c>
      <c r="K166" s="128" t="s">
        <v>54</v>
      </c>
      <c r="L166" s="129">
        <v>41073</v>
      </c>
    </row>
    <row r="167" spans="1:12" s="130" customFormat="1" x14ac:dyDescent="0.25">
      <c r="A167" s="131"/>
      <c r="B167" s="132"/>
      <c r="C167" s="133"/>
      <c r="D167" s="134"/>
      <c r="E167" s="135"/>
      <c r="F167" s="136">
        <v>3898</v>
      </c>
      <c r="G167" s="136">
        <v>194</v>
      </c>
      <c r="H167" s="137">
        <v>28202</v>
      </c>
      <c r="I167" s="137">
        <v>1404</v>
      </c>
      <c r="J167" s="137"/>
      <c r="K167" s="137" t="s">
        <v>54</v>
      </c>
      <c r="L167" s="137"/>
    </row>
    <row r="168" spans="1:12" s="130" customFormat="1" ht="38.450000000000003" customHeight="1" x14ac:dyDescent="0.2">
      <c r="A168" s="122" t="s">
        <v>646</v>
      </c>
      <c r="B168" s="123" t="s">
        <v>1265</v>
      </c>
      <c r="C168" s="124" t="s">
        <v>1266</v>
      </c>
      <c r="D168" s="125" t="s">
        <v>1181</v>
      </c>
      <c r="E168" s="126">
        <v>2.835</v>
      </c>
      <c r="F168" s="127">
        <v>56832</v>
      </c>
      <c r="G168" s="138" t="s">
        <v>54</v>
      </c>
      <c r="H168" s="128">
        <v>161119</v>
      </c>
      <c r="I168" s="128" t="s">
        <v>54</v>
      </c>
      <c r="J168" s="128">
        <v>161119</v>
      </c>
      <c r="K168" s="128" t="s">
        <v>54</v>
      </c>
      <c r="L168" s="129">
        <v>161119</v>
      </c>
    </row>
    <row r="169" spans="1:12" s="130" customFormat="1" x14ac:dyDescent="0.25">
      <c r="A169" s="131"/>
      <c r="B169" s="132"/>
      <c r="C169" s="133"/>
      <c r="D169" s="134"/>
      <c r="E169" s="135"/>
      <c r="F169" s="135" t="s">
        <v>54</v>
      </c>
      <c r="G169" s="135" t="s">
        <v>54</v>
      </c>
      <c r="H169" s="137" t="s">
        <v>54</v>
      </c>
      <c r="I169" s="137" t="s">
        <v>54</v>
      </c>
      <c r="J169" s="137"/>
      <c r="K169" s="137" t="s">
        <v>54</v>
      </c>
      <c r="L169" s="137"/>
    </row>
    <row r="170" spans="1:12" s="130" customFormat="1" ht="62.45" customHeight="1" x14ac:dyDescent="0.2">
      <c r="A170" s="122" t="s">
        <v>649</v>
      </c>
      <c r="B170" s="123" t="s">
        <v>1267</v>
      </c>
      <c r="C170" s="124" t="s">
        <v>1268</v>
      </c>
      <c r="D170" s="125" t="s">
        <v>1181</v>
      </c>
      <c r="E170" s="126">
        <v>4.4000000000000004</v>
      </c>
      <c r="F170" s="127">
        <v>52521</v>
      </c>
      <c r="G170" s="138" t="s">
        <v>54</v>
      </c>
      <c r="H170" s="128">
        <v>231092</v>
      </c>
      <c r="I170" s="128" t="s">
        <v>54</v>
      </c>
      <c r="J170" s="128">
        <v>231092</v>
      </c>
      <c r="K170" s="128" t="s">
        <v>54</v>
      </c>
      <c r="L170" s="129">
        <v>231092</v>
      </c>
    </row>
    <row r="171" spans="1:12" s="130" customFormat="1" x14ac:dyDescent="0.25">
      <c r="A171" s="131"/>
      <c r="B171" s="132"/>
      <c r="C171" s="133"/>
      <c r="D171" s="134"/>
      <c r="E171" s="135"/>
      <c r="F171" s="135" t="s">
        <v>54</v>
      </c>
      <c r="G171" s="135" t="s">
        <v>54</v>
      </c>
      <c r="H171" s="137" t="s">
        <v>54</v>
      </c>
      <c r="I171" s="137" t="s">
        <v>54</v>
      </c>
      <c r="J171" s="137"/>
      <c r="K171" s="137" t="s">
        <v>54</v>
      </c>
      <c r="L171" s="137"/>
    </row>
    <row r="172" spans="1:12" s="130" customFormat="1" ht="24" x14ac:dyDescent="0.2">
      <c r="A172" s="122" t="s">
        <v>652</v>
      </c>
      <c r="B172" s="123" t="s">
        <v>1210</v>
      </c>
      <c r="C172" s="124" t="s">
        <v>1212</v>
      </c>
      <c r="D172" s="125" t="s">
        <v>323</v>
      </c>
      <c r="E172" s="139">
        <v>10</v>
      </c>
      <c r="F172" s="127">
        <v>5000</v>
      </c>
      <c r="G172" s="138" t="s">
        <v>54</v>
      </c>
      <c r="H172" s="128">
        <v>50000</v>
      </c>
      <c r="I172" s="128" t="s">
        <v>54</v>
      </c>
      <c r="J172" s="128">
        <v>50000</v>
      </c>
      <c r="K172" s="128" t="s">
        <v>54</v>
      </c>
      <c r="L172" s="129">
        <v>50000</v>
      </c>
    </row>
    <row r="173" spans="1:12" s="130" customFormat="1" x14ac:dyDescent="0.25">
      <c r="A173" s="131"/>
      <c r="B173" s="132"/>
      <c r="C173" s="133"/>
      <c r="D173" s="134"/>
      <c r="E173" s="135"/>
      <c r="F173" s="135" t="s">
        <v>54</v>
      </c>
      <c r="G173" s="135" t="s">
        <v>54</v>
      </c>
      <c r="H173" s="137" t="s">
        <v>54</v>
      </c>
      <c r="I173" s="137" t="s">
        <v>54</v>
      </c>
      <c r="J173" s="137"/>
      <c r="K173" s="137" t="s">
        <v>54</v>
      </c>
      <c r="L173" s="137"/>
    </row>
    <row r="174" spans="1:12" s="130" customFormat="1" ht="24" x14ac:dyDescent="0.2">
      <c r="A174" s="122" t="s">
        <v>653</v>
      </c>
      <c r="B174" s="123" t="s">
        <v>1210</v>
      </c>
      <c r="C174" s="124" t="s">
        <v>1213</v>
      </c>
      <c r="D174" s="125" t="s">
        <v>328</v>
      </c>
      <c r="E174" s="139">
        <v>2</v>
      </c>
      <c r="F174" s="127">
        <v>6000</v>
      </c>
      <c r="G174" s="138" t="s">
        <v>54</v>
      </c>
      <c r="H174" s="128">
        <v>12000</v>
      </c>
      <c r="I174" s="128" t="s">
        <v>54</v>
      </c>
      <c r="J174" s="128">
        <v>12000</v>
      </c>
      <c r="K174" s="128" t="s">
        <v>54</v>
      </c>
      <c r="L174" s="129">
        <v>12000</v>
      </c>
    </row>
    <row r="175" spans="1:12" s="130" customFormat="1" x14ac:dyDescent="0.25">
      <c r="A175" s="131"/>
      <c r="B175" s="132"/>
      <c r="C175" s="133"/>
      <c r="D175" s="134"/>
      <c r="E175" s="135"/>
      <c r="F175" s="135" t="s">
        <v>54</v>
      </c>
      <c r="G175" s="135" t="s">
        <v>54</v>
      </c>
      <c r="H175" s="137" t="s">
        <v>54</v>
      </c>
      <c r="I175" s="137" t="s">
        <v>54</v>
      </c>
      <c r="J175" s="137"/>
      <c r="K175" s="137" t="s">
        <v>54</v>
      </c>
      <c r="L175" s="137"/>
    </row>
    <row r="176" spans="1:12" s="130" customFormat="1" ht="30.6" customHeight="1" x14ac:dyDescent="0.2">
      <c r="A176" s="122" t="s">
        <v>654</v>
      </c>
      <c r="B176" s="123" t="s">
        <v>1214</v>
      </c>
      <c r="C176" s="124" t="s">
        <v>1215</v>
      </c>
      <c r="D176" s="125" t="s">
        <v>201</v>
      </c>
      <c r="E176" s="139">
        <v>2</v>
      </c>
      <c r="F176" s="127">
        <v>4853</v>
      </c>
      <c r="G176" s="138" t="s">
        <v>54</v>
      </c>
      <c r="H176" s="128">
        <v>9706</v>
      </c>
      <c r="I176" s="128" t="s">
        <v>54</v>
      </c>
      <c r="J176" s="128">
        <v>9706</v>
      </c>
      <c r="K176" s="128" t="s">
        <v>54</v>
      </c>
      <c r="L176" s="129">
        <v>9706</v>
      </c>
    </row>
    <row r="177" spans="1:12" s="130" customFormat="1" ht="9.6" customHeight="1" x14ac:dyDescent="0.25">
      <c r="A177" s="131"/>
      <c r="B177" s="132"/>
      <c r="C177" s="133"/>
      <c r="D177" s="134"/>
      <c r="E177" s="135"/>
      <c r="F177" s="135" t="s">
        <v>54</v>
      </c>
      <c r="G177" s="135" t="s">
        <v>54</v>
      </c>
      <c r="H177" s="137" t="s">
        <v>54</v>
      </c>
      <c r="I177" s="137" t="s">
        <v>54</v>
      </c>
      <c r="J177" s="137"/>
      <c r="K177" s="137" t="s">
        <v>54</v>
      </c>
      <c r="L177" s="137"/>
    </row>
    <row r="178" spans="1:12" s="75" customFormat="1" ht="12.75" customHeight="1" x14ac:dyDescent="0.25">
      <c r="A178" s="119"/>
      <c r="B178" s="120"/>
      <c r="C178" s="275" t="s">
        <v>145</v>
      </c>
      <c r="D178" s="275"/>
      <c r="E178" s="120"/>
      <c r="F178" s="120"/>
      <c r="G178" s="120"/>
      <c r="H178" s="120"/>
      <c r="I178" s="120"/>
      <c r="J178" s="120"/>
      <c r="K178" s="120"/>
      <c r="L178" s="121"/>
    </row>
    <row r="179" spans="1:12" s="130" customFormat="1" ht="38.25" x14ac:dyDescent="0.2">
      <c r="A179" s="122" t="s">
        <v>655</v>
      </c>
      <c r="B179" s="123" t="s">
        <v>1269</v>
      </c>
      <c r="C179" s="124" t="s">
        <v>1270</v>
      </c>
      <c r="D179" s="125" t="s">
        <v>1271</v>
      </c>
      <c r="E179" s="126">
        <v>2.09</v>
      </c>
      <c r="F179" s="127">
        <v>18203</v>
      </c>
      <c r="G179" s="127">
        <v>2939</v>
      </c>
      <c r="H179" s="128">
        <v>38044</v>
      </c>
      <c r="I179" s="128">
        <v>6143</v>
      </c>
      <c r="J179" s="128">
        <v>4790</v>
      </c>
      <c r="K179" s="128" t="s">
        <v>54</v>
      </c>
      <c r="L179" s="129">
        <v>38044</v>
      </c>
    </row>
    <row r="180" spans="1:12" s="130" customFormat="1" x14ac:dyDescent="0.25">
      <c r="A180" s="131"/>
      <c r="B180" s="132"/>
      <c r="C180" s="133"/>
      <c r="D180" s="134"/>
      <c r="E180" s="135"/>
      <c r="F180" s="136">
        <v>12972</v>
      </c>
      <c r="G180" s="136">
        <v>852</v>
      </c>
      <c r="H180" s="137">
        <v>27111</v>
      </c>
      <c r="I180" s="137">
        <v>1781</v>
      </c>
      <c r="J180" s="137"/>
      <c r="K180" s="137" t="s">
        <v>54</v>
      </c>
      <c r="L180" s="137"/>
    </row>
    <row r="181" spans="1:12" s="130" customFormat="1" ht="36" x14ac:dyDescent="0.2">
      <c r="A181" s="122" t="s">
        <v>674</v>
      </c>
      <c r="B181" s="123" t="s">
        <v>1188</v>
      </c>
      <c r="C181" s="124" t="s">
        <v>1189</v>
      </c>
      <c r="D181" s="125" t="s">
        <v>1190</v>
      </c>
      <c r="E181" s="126">
        <v>20.3</v>
      </c>
      <c r="F181" s="127">
        <v>1975</v>
      </c>
      <c r="G181" s="127">
        <v>82</v>
      </c>
      <c r="H181" s="128">
        <v>40092</v>
      </c>
      <c r="I181" s="128">
        <v>1665</v>
      </c>
      <c r="J181" s="128">
        <v>8728</v>
      </c>
      <c r="K181" s="128" t="s">
        <v>54</v>
      </c>
      <c r="L181" s="129">
        <v>40092</v>
      </c>
    </row>
    <row r="182" spans="1:12" s="130" customFormat="1" x14ac:dyDescent="0.25">
      <c r="A182" s="131"/>
      <c r="B182" s="132"/>
      <c r="C182" s="133"/>
      <c r="D182" s="134"/>
      <c r="E182" s="135"/>
      <c r="F182" s="136">
        <v>1463</v>
      </c>
      <c r="G182" s="136">
        <v>30</v>
      </c>
      <c r="H182" s="137">
        <v>29699</v>
      </c>
      <c r="I182" s="137">
        <v>609</v>
      </c>
      <c r="J182" s="137"/>
      <c r="K182" s="137" t="s">
        <v>54</v>
      </c>
      <c r="L182" s="137"/>
    </row>
    <row r="183" spans="1:12" s="130" customFormat="1" ht="42" customHeight="1" x14ac:dyDescent="0.2">
      <c r="A183" s="122" t="s">
        <v>680</v>
      </c>
      <c r="B183" s="123" t="s">
        <v>1272</v>
      </c>
      <c r="C183" s="124" t="s">
        <v>1273</v>
      </c>
      <c r="D183" s="125" t="s">
        <v>1190</v>
      </c>
      <c r="E183" s="126">
        <v>20.3</v>
      </c>
      <c r="F183" s="127">
        <v>172</v>
      </c>
      <c r="G183" s="127">
        <v>29</v>
      </c>
      <c r="H183" s="128">
        <v>3492</v>
      </c>
      <c r="I183" s="128">
        <v>589</v>
      </c>
      <c r="J183" s="128">
        <v>2172</v>
      </c>
      <c r="K183" s="128" t="s">
        <v>54</v>
      </c>
      <c r="L183" s="129">
        <v>3492</v>
      </c>
    </row>
    <row r="184" spans="1:12" s="130" customFormat="1" x14ac:dyDescent="0.25">
      <c r="A184" s="131"/>
      <c r="B184" s="132"/>
      <c r="C184" s="133"/>
      <c r="D184" s="134"/>
      <c r="E184" s="135"/>
      <c r="F184" s="136">
        <v>36</v>
      </c>
      <c r="G184" s="136">
        <v>10</v>
      </c>
      <c r="H184" s="137">
        <v>731</v>
      </c>
      <c r="I184" s="137">
        <v>203</v>
      </c>
      <c r="J184" s="137"/>
      <c r="K184" s="137" t="s">
        <v>54</v>
      </c>
      <c r="L184" s="137"/>
    </row>
    <row r="185" spans="1:12" s="130" customFormat="1" ht="49.5" customHeight="1" x14ac:dyDescent="0.2">
      <c r="A185" s="122" t="s">
        <v>690</v>
      </c>
      <c r="B185" s="123" t="s">
        <v>1191</v>
      </c>
      <c r="C185" s="124" t="s">
        <v>1192</v>
      </c>
      <c r="D185" s="125" t="s">
        <v>1193</v>
      </c>
      <c r="E185" s="126">
        <v>20.3</v>
      </c>
      <c r="F185" s="127">
        <v>10261</v>
      </c>
      <c r="G185" s="127">
        <v>400</v>
      </c>
      <c r="H185" s="128">
        <v>208298</v>
      </c>
      <c r="I185" s="128">
        <v>8120</v>
      </c>
      <c r="J185" s="128">
        <v>108848</v>
      </c>
      <c r="K185" s="128" t="s">
        <v>54</v>
      </c>
      <c r="L185" s="129">
        <v>208298</v>
      </c>
    </row>
    <row r="186" spans="1:12" s="130" customFormat="1" x14ac:dyDescent="0.25">
      <c r="A186" s="131"/>
      <c r="B186" s="132"/>
      <c r="C186" s="133"/>
      <c r="D186" s="134"/>
      <c r="E186" s="135"/>
      <c r="F186" s="136">
        <v>4499</v>
      </c>
      <c r="G186" s="136">
        <v>128</v>
      </c>
      <c r="H186" s="137">
        <v>91330</v>
      </c>
      <c r="I186" s="137">
        <v>2598</v>
      </c>
      <c r="J186" s="137"/>
      <c r="K186" s="137" t="s">
        <v>54</v>
      </c>
      <c r="L186" s="137"/>
    </row>
    <row r="187" spans="1:12" s="75" customFormat="1" ht="12.75" customHeight="1" x14ac:dyDescent="0.25">
      <c r="A187" s="119"/>
      <c r="B187" s="120"/>
      <c r="C187" s="275" t="s">
        <v>705</v>
      </c>
      <c r="D187" s="275"/>
      <c r="E187" s="120"/>
      <c r="F187" s="120"/>
      <c r="G187" s="120"/>
      <c r="H187" s="120"/>
      <c r="I187" s="120"/>
      <c r="J187" s="120"/>
      <c r="K187" s="120"/>
      <c r="L187" s="121"/>
    </row>
    <row r="188" spans="1:12" s="130" customFormat="1" ht="36" x14ac:dyDescent="0.2">
      <c r="A188" s="122" t="s">
        <v>706</v>
      </c>
      <c r="B188" s="123" t="s">
        <v>1274</v>
      </c>
      <c r="C188" s="124" t="s">
        <v>1275</v>
      </c>
      <c r="D188" s="125" t="s">
        <v>1276</v>
      </c>
      <c r="E188" s="126">
        <v>0.33</v>
      </c>
      <c r="F188" s="127">
        <v>82147</v>
      </c>
      <c r="G188" s="127">
        <v>24129</v>
      </c>
      <c r="H188" s="128">
        <v>27109</v>
      </c>
      <c r="I188" s="128">
        <v>7963</v>
      </c>
      <c r="J188" s="128" t="s">
        <v>54</v>
      </c>
      <c r="K188" s="128" t="s">
        <v>54</v>
      </c>
      <c r="L188" s="129">
        <v>27109</v>
      </c>
    </row>
    <row r="189" spans="1:12" s="130" customFormat="1" x14ac:dyDescent="0.25">
      <c r="A189" s="131"/>
      <c r="B189" s="132"/>
      <c r="C189" s="133"/>
      <c r="D189" s="134"/>
      <c r="E189" s="135"/>
      <c r="F189" s="136">
        <v>58018</v>
      </c>
      <c r="G189" s="136">
        <v>7618</v>
      </c>
      <c r="H189" s="137">
        <v>19146</v>
      </c>
      <c r="I189" s="137">
        <v>2514</v>
      </c>
      <c r="J189" s="137"/>
      <c r="K189" s="137" t="s">
        <v>54</v>
      </c>
      <c r="L189" s="137"/>
    </row>
    <row r="190" spans="1:12" s="130" customFormat="1" ht="48" x14ac:dyDescent="0.2">
      <c r="A190" s="122" t="s">
        <v>716</v>
      </c>
      <c r="B190" s="123" t="s">
        <v>1206</v>
      </c>
      <c r="C190" s="124" t="s">
        <v>1277</v>
      </c>
      <c r="D190" s="125" t="s">
        <v>59</v>
      </c>
      <c r="E190" s="126">
        <v>1.4999999999999999E-2</v>
      </c>
      <c r="F190" s="127">
        <v>1773094</v>
      </c>
      <c r="G190" s="127">
        <v>98292</v>
      </c>
      <c r="H190" s="128">
        <v>26596</v>
      </c>
      <c r="I190" s="128">
        <v>1475</v>
      </c>
      <c r="J190" s="128">
        <v>8483</v>
      </c>
      <c r="K190" s="128" t="s">
        <v>54</v>
      </c>
      <c r="L190" s="129">
        <v>26596</v>
      </c>
    </row>
    <row r="191" spans="1:12" s="130" customFormat="1" x14ac:dyDescent="0.25">
      <c r="A191" s="131"/>
      <c r="B191" s="132"/>
      <c r="C191" s="133"/>
      <c r="D191" s="134"/>
      <c r="E191" s="135"/>
      <c r="F191" s="136">
        <v>1109216</v>
      </c>
      <c r="G191" s="136">
        <v>25923</v>
      </c>
      <c r="H191" s="137">
        <v>16638</v>
      </c>
      <c r="I191" s="137">
        <v>389</v>
      </c>
      <c r="J191" s="137"/>
      <c r="K191" s="137" t="s">
        <v>54</v>
      </c>
      <c r="L191" s="137"/>
    </row>
    <row r="192" spans="1:12" s="130" customFormat="1" ht="50.25" x14ac:dyDescent="0.2">
      <c r="A192" s="122" t="s">
        <v>732</v>
      </c>
      <c r="B192" s="123" t="s">
        <v>1278</v>
      </c>
      <c r="C192" s="124" t="s">
        <v>1279</v>
      </c>
      <c r="D192" s="125" t="s">
        <v>1181</v>
      </c>
      <c r="E192" s="126">
        <v>1.68</v>
      </c>
      <c r="F192" s="127">
        <v>6563</v>
      </c>
      <c r="G192" s="127">
        <v>251</v>
      </c>
      <c r="H192" s="128">
        <v>11026</v>
      </c>
      <c r="I192" s="128">
        <v>422</v>
      </c>
      <c r="J192" s="128">
        <v>2016</v>
      </c>
      <c r="K192" s="128" t="s">
        <v>54</v>
      </c>
      <c r="L192" s="129">
        <v>11026</v>
      </c>
    </row>
    <row r="193" spans="1:12" s="130" customFormat="1" x14ac:dyDescent="0.25">
      <c r="A193" s="131"/>
      <c r="B193" s="132"/>
      <c r="C193" s="133"/>
      <c r="D193" s="134"/>
      <c r="E193" s="135"/>
      <c r="F193" s="136">
        <v>5112</v>
      </c>
      <c r="G193" s="136">
        <v>78</v>
      </c>
      <c r="H193" s="137">
        <v>8588</v>
      </c>
      <c r="I193" s="137">
        <v>131</v>
      </c>
      <c r="J193" s="137"/>
      <c r="K193" s="137" t="s">
        <v>54</v>
      </c>
      <c r="L193" s="137"/>
    </row>
    <row r="194" spans="1:12" s="130" customFormat="1" ht="48" x14ac:dyDescent="0.2">
      <c r="A194" s="122" t="s">
        <v>755</v>
      </c>
      <c r="B194" s="123" t="s">
        <v>1280</v>
      </c>
      <c r="C194" s="124" t="s">
        <v>1281</v>
      </c>
      <c r="D194" s="125" t="s">
        <v>1181</v>
      </c>
      <c r="E194" s="126">
        <v>1.68</v>
      </c>
      <c r="F194" s="127">
        <v>25282</v>
      </c>
      <c r="G194" s="138" t="s">
        <v>54</v>
      </c>
      <c r="H194" s="128">
        <v>42474</v>
      </c>
      <c r="I194" s="128" t="s">
        <v>54</v>
      </c>
      <c r="J194" s="128">
        <v>42474</v>
      </c>
      <c r="K194" s="128" t="s">
        <v>54</v>
      </c>
      <c r="L194" s="129">
        <v>42474</v>
      </c>
    </row>
    <row r="195" spans="1:12" s="130" customFormat="1" x14ac:dyDescent="0.25">
      <c r="A195" s="131"/>
      <c r="B195" s="132"/>
      <c r="C195" s="133"/>
      <c r="D195" s="134"/>
      <c r="E195" s="135"/>
      <c r="F195" s="135" t="s">
        <v>54</v>
      </c>
      <c r="G195" s="135" t="s">
        <v>54</v>
      </c>
      <c r="H195" s="137" t="s">
        <v>54</v>
      </c>
      <c r="I195" s="137" t="s">
        <v>54</v>
      </c>
      <c r="J195" s="137"/>
      <c r="K195" s="137" t="s">
        <v>54</v>
      </c>
      <c r="L195" s="137"/>
    </row>
    <row r="196" spans="1:12" s="130" customFormat="1" ht="24" x14ac:dyDescent="0.2">
      <c r="A196" s="122" t="s">
        <v>758</v>
      </c>
      <c r="B196" s="123" t="s">
        <v>1210</v>
      </c>
      <c r="C196" s="124" t="s">
        <v>1282</v>
      </c>
      <c r="D196" s="125" t="s">
        <v>310</v>
      </c>
      <c r="E196" s="139">
        <v>1</v>
      </c>
      <c r="F196" s="127">
        <v>1700</v>
      </c>
      <c r="G196" s="138" t="s">
        <v>54</v>
      </c>
      <c r="H196" s="128">
        <v>1700</v>
      </c>
      <c r="I196" s="128" t="s">
        <v>54</v>
      </c>
      <c r="J196" s="128">
        <v>1700</v>
      </c>
      <c r="K196" s="128" t="s">
        <v>54</v>
      </c>
      <c r="L196" s="129">
        <v>1700</v>
      </c>
    </row>
    <row r="197" spans="1:12" s="130" customFormat="1" x14ac:dyDescent="0.25">
      <c r="A197" s="131"/>
      <c r="B197" s="132"/>
      <c r="C197" s="133"/>
      <c r="D197" s="134"/>
      <c r="E197" s="135"/>
      <c r="F197" s="135" t="s">
        <v>54</v>
      </c>
      <c r="G197" s="135" t="s">
        <v>54</v>
      </c>
      <c r="H197" s="137" t="s">
        <v>54</v>
      </c>
      <c r="I197" s="137" t="s">
        <v>54</v>
      </c>
      <c r="J197" s="137"/>
      <c r="K197" s="137" t="s">
        <v>54</v>
      </c>
      <c r="L197" s="137"/>
    </row>
    <row r="198" spans="1:12" s="130" customFormat="1" ht="36" x14ac:dyDescent="0.2">
      <c r="A198" s="122" t="s">
        <v>760</v>
      </c>
      <c r="B198" s="123" t="s">
        <v>1283</v>
      </c>
      <c r="C198" s="124" t="s">
        <v>1284</v>
      </c>
      <c r="D198" s="125" t="s">
        <v>763</v>
      </c>
      <c r="E198" s="139">
        <v>10</v>
      </c>
      <c r="F198" s="127">
        <v>856</v>
      </c>
      <c r="G198" s="127">
        <v>4</v>
      </c>
      <c r="H198" s="128">
        <v>8560</v>
      </c>
      <c r="I198" s="128">
        <v>40</v>
      </c>
      <c r="J198" s="128">
        <v>4900</v>
      </c>
      <c r="K198" s="128" t="s">
        <v>54</v>
      </c>
      <c r="L198" s="129">
        <v>8560</v>
      </c>
    </row>
    <row r="199" spans="1:12" s="130" customFormat="1" x14ac:dyDescent="0.25">
      <c r="A199" s="131"/>
      <c r="B199" s="132"/>
      <c r="C199" s="133"/>
      <c r="D199" s="134"/>
      <c r="E199" s="135"/>
      <c r="F199" s="136">
        <v>362</v>
      </c>
      <c r="G199" s="136">
        <v>1</v>
      </c>
      <c r="H199" s="137">
        <v>3620</v>
      </c>
      <c r="I199" s="137">
        <v>10</v>
      </c>
      <c r="J199" s="137"/>
      <c r="K199" s="137" t="s">
        <v>54</v>
      </c>
      <c r="L199" s="137"/>
    </row>
    <row r="200" spans="1:12" s="130" customFormat="1" ht="24" x14ac:dyDescent="0.2">
      <c r="A200" s="122" t="s">
        <v>772</v>
      </c>
      <c r="B200" s="123" t="s">
        <v>1285</v>
      </c>
      <c r="C200" s="124" t="s">
        <v>1286</v>
      </c>
      <c r="D200" s="125" t="s">
        <v>323</v>
      </c>
      <c r="E200" s="139">
        <v>2</v>
      </c>
      <c r="F200" s="127">
        <v>601</v>
      </c>
      <c r="G200" s="138" t="s">
        <v>54</v>
      </c>
      <c r="H200" s="128">
        <v>1202</v>
      </c>
      <c r="I200" s="128" t="s">
        <v>54</v>
      </c>
      <c r="J200" s="128">
        <v>1202</v>
      </c>
      <c r="K200" s="128" t="s">
        <v>54</v>
      </c>
      <c r="L200" s="129">
        <v>1202</v>
      </c>
    </row>
    <row r="201" spans="1:12" s="130" customFormat="1" x14ac:dyDescent="0.25">
      <c r="A201" s="131"/>
      <c r="B201" s="132"/>
      <c r="C201" s="133"/>
      <c r="D201" s="134"/>
      <c r="E201" s="135"/>
      <c r="F201" s="135" t="s">
        <v>54</v>
      </c>
      <c r="G201" s="135" t="s">
        <v>54</v>
      </c>
      <c r="H201" s="137" t="s">
        <v>54</v>
      </c>
      <c r="I201" s="137" t="s">
        <v>54</v>
      </c>
      <c r="J201" s="137"/>
      <c r="K201" s="137" t="s">
        <v>54</v>
      </c>
      <c r="L201" s="137"/>
    </row>
    <row r="202" spans="1:12" s="130" customFormat="1" ht="36" x14ac:dyDescent="0.2">
      <c r="A202" s="122" t="s">
        <v>775</v>
      </c>
      <c r="B202" s="123" t="s">
        <v>1214</v>
      </c>
      <c r="C202" s="124" t="s">
        <v>1215</v>
      </c>
      <c r="D202" s="125" t="s">
        <v>201</v>
      </c>
      <c r="E202" s="139">
        <v>1</v>
      </c>
      <c r="F202" s="127">
        <v>4853</v>
      </c>
      <c r="G202" s="138" t="s">
        <v>54</v>
      </c>
      <c r="H202" s="128">
        <v>4853</v>
      </c>
      <c r="I202" s="128" t="s">
        <v>54</v>
      </c>
      <c r="J202" s="128">
        <v>4853</v>
      </c>
      <c r="K202" s="128" t="s">
        <v>54</v>
      </c>
      <c r="L202" s="129">
        <v>4853</v>
      </c>
    </row>
    <row r="203" spans="1:12" s="130" customFormat="1" x14ac:dyDescent="0.25">
      <c r="A203" s="131"/>
      <c r="B203" s="132"/>
      <c r="C203" s="133"/>
      <c r="D203" s="134"/>
      <c r="E203" s="135"/>
      <c r="F203" s="135" t="s">
        <v>54</v>
      </c>
      <c r="G203" s="135" t="s">
        <v>54</v>
      </c>
      <c r="H203" s="137" t="s">
        <v>54</v>
      </c>
      <c r="I203" s="137" t="s">
        <v>54</v>
      </c>
      <c r="J203" s="137"/>
      <c r="K203" s="137" t="s">
        <v>54</v>
      </c>
      <c r="L203" s="137"/>
    </row>
    <row r="204" spans="1:12" s="130" customFormat="1" ht="36" x14ac:dyDescent="0.2">
      <c r="A204" s="122" t="s">
        <v>776</v>
      </c>
      <c r="B204" s="123" t="s">
        <v>1287</v>
      </c>
      <c r="C204" s="124" t="s">
        <v>1288</v>
      </c>
      <c r="D204" s="125" t="s">
        <v>779</v>
      </c>
      <c r="E204" s="139">
        <v>3</v>
      </c>
      <c r="F204" s="127">
        <v>4661</v>
      </c>
      <c r="G204" s="127">
        <v>22</v>
      </c>
      <c r="H204" s="128">
        <v>13983</v>
      </c>
      <c r="I204" s="128">
        <v>66</v>
      </c>
      <c r="J204" s="128">
        <v>2922</v>
      </c>
      <c r="K204" s="128" t="s">
        <v>54</v>
      </c>
      <c r="L204" s="129">
        <v>13983</v>
      </c>
    </row>
    <row r="205" spans="1:12" s="130" customFormat="1" x14ac:dyDescent="0.25">
      <c r="A205" s="131"/>
      <c r="B205" s="132"/>
      <c r="C205" s="133"/>
      <c r="D205" s="134"/>
      <c r="E205" s="135"/>
      <c r="F205" s="136">
        <v>3665</v>
      </c>
      <c r="G205" s="136">
        <v>7</v>
      </c>
      <c r="H205" s="137">
        <v>10995</v>
      </c>
      <c r="I205" s="137">
        <v>21</v>
      </c>
      <c r="J205" s="137"/>
      <c r="K205" s="137" t="s">
        <v>54</v>
      </c>
      <c r="L205" s="137"/>
    </row>
    <row r="206" spans="1:12" s="75" customFormat="1" ht="12.75" customHeight="1" x14ac:dyDescent="0.25">
      <c r="A206" s="119"/>
      <c r="B206" s="120"/>
      <c r="C206" s="275" t="s">
        <v>788</v>
      </c>
      <c r="D206" s="275"/>
      <c r="E206" s="120"/>
      <c r="F206" s="120"/>
      <c r="G206" s="120"/>
      <c r="H206" s="120"/>
      <c r="I206" s="120"/>
      <c r="J206" s="120"/>
      <c r="K206" s="120"/>
      <c r="L206" s="121"/>
    </row>
    <row r="207" spans="1:12" s="130" customFormat="1" ht="48" x14ac:dyDescent="0.2">
      <c r="A207" s="122" t="s">
        <v>789</v>
      </c>
      <c r="B207" s="123" t="s">
        <v>1289</v>
      </c>
      <c r="C207" s="124" t="s">
        <v>1290</v>
      </c>
      <c r="D207" s="125" t="s">
        <v>1291</v>
      </c>
      <c r="E207" s="126">
        <v>8.4700000000000006</v>
      </c>
      <c r="F207" s="127">
        <v>113138</v>
      </c>
      <c r="G207" s="127">
        <v>30</v>
      </c>
      <c r="H207" s="128">
        <v>958279</v>
      </c>
      <c r="I207" s="128">
        <v>254</v>
      </c>
      <c r="J207" s="128">
        <v>926703</v>
      </c>
      <c r="K207" s="128" t="s">
        <v>54</v>
      </c>
      <c r="L207" s="129">
        <v>958279</v>
      </c>
    </row>
    <row r="208" spans="1:12" s="130" customFormat="1" x14ac:dyDescent="0.25">
      <c r="A208" s="131"/>
      <c r="B208" s="132"/>
      <c r="C208" s="133"/>
      <c r="D208" s="134"/>
      <c r="E208" s="135"/>
      <c r="F208" s="136">
        <v>3698</v>
      </c>
      <c r="G208" s="136">
        <v>8</v>
      </c>
      <c r="H208" s="137">
        <v>31322</v>
      </c>
      <c r="I208" s="137">
        <v>68</v>
      </c>
      <c r="J208" s="137"/>
      <c r="K208" s="137" t="s">
        <v>54</v>
      </c>
      <c r="L208" s="137"/>
    </row>
    <row r="209" spans="1:12" s="130" customFormat="1" ht="50.25" x14ac:dyDescent="0.2">
      <c r="A209" s="122" t="s">
        <v>803</v>
      </c>
      <c r="B209" s="123" t="s">
        <v>1292</v>
      </c>
      <c r="C209" s="124" t="s">
        <v>1293</v>
      </c>
      <c r="D209" s="125" t="s">
        <v>1181</v>
      </c>
      <c r="E209" s="126">
        <v>1.68</v>
      </c>
      <c r="F209" s="127">
        <v>122960</v>
      </c>
      <c r="G209" s="127">
        <v>43</v>
      </c>
      <c r="H209" s="128">
        <v>206573</v>
      </c>
      <c r="I209" s="128">
        <v>72</v>
      </c>
      <c r="J209" s="128">
        <v>200461</v>
      </c>
      <c r="K209" s="128" t="s">
        <v>54</v>
      </c>
      <c r="L209" s="129">
        <v>206573</v>
      </c>
    </row>
    <row r="210" spans="1:12" s="130" customFormat="1" x14ac:dyDescent="0.25">
      <c r="A210" s="131"/>
      <c r="B210" s="132"/>
      <c r="C210" s="133"/>
      <c r="D210" s="134"/>
      <c r="E210" s="135"/>
      <c r="F210" s="136">
        <v>3595</v>
      </c>
      <c r="G210" s="136">
        <v>12</v>
      </c>
      <c r="H210" s="137">
        <v>6040</v>
      </c>
      <c r="I210" s="137">
        <v>20</v>
      </c>
      <c r="J210" s="137"/>
      <c r="K210" s="137" t="s">
        <v>54</v>
      </c>
      <c r="L210" s="137"/>
    </row>
    <row r="211" spans="1:12" s="130" customFormat="1" ht="50.25" x14ac:dyDescent="0.2">
      <c r="A211" s="122" t="s">
        <v>817</v>
      </c>
      <c r="B211" s="123" t="s">
        <v>1294</v>
      </c>
      <c r="C211" s="124" t="s">
        <v>1295</v>
      </c>
      <c r="D211" s="125" t="s">
        <v>1181</v>
      </c>
      <c r="E211" s="126">
        <v>0.35</v>
      </c>
      <c r="F211" s="127">
        <v>64859</v>
      </c>
      <c r="G211" s="127">
        <v>346</v>
      </c>
      <c r="H211" s="128">
        <v>22701</v>
      </c>
      <c r="I211" s="128">
        <v>121</v>
      </c>
      <c r="J211" s="128">
        <v>20189</v>
      </c>
      <c r="K211" s="128" t="s">
        <v>54</v>
      </c>
      <c r="L211" s="129">
        <v>22701</v>
      </c>
    </row>
    <row r="212" spans="1:12" s="130" customFormat="1" x14ac:dyDescent="0.25">
      <c r="A212" s="131"/>
      <c r="B212" s="132"/>
      <c r="C212" s="133"/>
      <c r="D212" s="134"/>
      <c r="E212" s="135"/>
      <c r="F212" s="136">
        <v>6830</v>
      </c>
      <c r="G212" s="136">
        <v>107</v>
      </c>
      <c r="H212" s="137">
        <v>2391</v>
      </c>
      <c r="I212" s="137">
        <v>37</v>
      </c>
      <c r="J212" s="137"/>
      <c r="K212" s="137" t="s">
        <v>54</v>
      </c>
      <c r="L212" s="137"/>
    </row>
    <row r="213" spans="1:12" s="130" customFormat="1" ht="48" x14ac:dyDescent="0.2">
      <c r="A213" s="122" t="s">
        <v>832</v>
      </c>
      <c r="B213" s="123" t="s">
        <v>1296</v>
      </c>
      <c r="C213" s="124" t="s">
        <v>1297</v>
      </c>
      <c r="D213" s="125" t="s">
        <v>310</v>
      </c>
      <c r="E213" s="139">
        <v>4</v>
      </c>
      <c r="F213" s="127">
        <v>5610</v>
      </c>
      <c r="G213" s="127">
        <v>16</v>
      </c>
      <c r="H213" s="128">
        <v>22440</v>
      </c>
      <c r="I213" s="128">
        <v>64</v>
      </c>
      <c r="J213" s="128">
        <v>18444</v>
      </c>
      <c r="K213" s="128" t="s">
        <v>54</v>
      </c>
      <c r="L213" s="129">
        <v>22440</v>
      </c>
    </row>
    <row r="214" spans="1:12" s="130" customFormat="1" x14ac:dyDescent="0.25">
      <c r="A214" s="131"/>
      <c r="B214" s="132"/>
      <c r="C214" s="133"/>
      <c r="D214" s="134"/>
      <c r="E214" s="135"/>
      <c r="F214" s="136">
        <v>983</v>
      </c>
      <c r="G214" s="136">
        <v>5</v>
      </c>
      <c r="H214" s="137">
        <v>3932</v>
      </c>
      <c r="I214" s="137">
        <v>20</v>
      </c>
      <c r="J214" s="137"/>
      <c r="K214" s="137" t="s">
        <v>54</v>
      </c>
      <c r="L214" s="137"/>
    </row>
    <row r="215" spans="1:12" s="130" customFormat="1" ht="60" x14ac:dyDescent="0.2">
      <c r="A215" s="122" t="s">
        <v>845</v>
      </c>
      <c r="B215" s="123" t="s">
        <v>1298</v>
      </c>
      <c r="C215" s="124" t="s">
        <v>1299</v>
      </c>
      <c r="D215" s="125" t="s">
        <v>848</v>
      </c>
      <c r="E215" s="126">
        <v>2.5000000000000001E-2</v>
      </c>
      <c r="F215" s="127">
        <v>466560</v>
      </c>
      <c r="G215" s="127">
        <v>3517</v>
      </c>
      <c r="H215" s="128">
        <v>11664</v>
      </c>
      <c r="I215" s="128">
        <v>88</v>
      </c>
      <c r="J215" s="128">
        <v>25</v>
      </c>
      <c r="K215" s="128" t="s">
        <v>54</v>
      </c>
      <c r="L215" s="129">
        <v>11664</v>
      </c>
    </row>
    <row r="216" spans="1:12" s="130" customFormat="1" x14ac:dyDescent="0.25">
      <c r="A216" s="131"/>
      <c r="B216" s="132"/>
      <c r="C216" s="133"/>
      <c r="D216" s="134"/>
      <c r="E216" s="135"/>
      <c r="F216" s="136">
        <v>462021</v>
      </c>
      <c r="G216" s="136">
        <v>1084</v>
      </c>
      <c r="H216" s="137">
        <v>11551</v>
      </c>
      <c r="I216" s="137">
        <v>27</v>
      </c>
      <c r="J216" s="137"/>
      <c r="K216" s="137" t="s">
        <v>54</v>
      </c>
      <c r="L216" s="137"/>
    </row>
    <row r="217" spans="1:12" s="130" customFormat="1" ht="60" x14ac:dyDescent="0.2">
      <c r="A217" s="122" t="s">
        <v>866</v>
      </c>
      <c r="B217" s="123" t="s">
        <v>1300</v>
      </c>
      <c r="C217" s="124" t="s">
        <v>1301</v>
      </c>
      <c r="D217" s="125" t="s">
        <v>59</v>
      </c>
      <c r="E217" s="126">
        <v>2.5000000000000001E-2</v>
      </c>
      <c r="F217" s="127">
        <v>1192498</v>
      </c>
      <c r="G217" s="138" t="s">
        <v>54</v>
      </c>
      <c r="H217" s="128">
        <v>29812</v>
      </c>
      <c r="I217" s="128" t="s">
        <v>54</v>
      </c>
      <c r="J217" s="128">
        <v>29812</v>
      </c>
      <c r="K217" s="128" t="s">
        <v>54</v>
      </c>
      <c r="L217" s="129">
        <v>29812</v>
      </c>
    </row>
    <row r="218" spans="1:12" s="130" customFormat="1" x14ac:dyDescent="0.25">
      <c r="A218" s="131"/>
      <c r="B218" s="132"/>
      <c r="C218" s="133"/>
      <c r="D218" s="134"/>
      <c r="E218" s="135"/>
      <c r="F218" s="135" t="s">
        <v>54</v>
      </c>
      <c r="G218" s="135" t="s">
        <v>54</v>
      </c>
      <c r="H218" s="137" t="s">
        <v>54</v>
      </c>
      <c r="I218" s="137" t="s">
        <v>54</v>
      </c>
      <c r="J218" s="137"/>
      <c r="K218" s="137" t="s">
        <v>54</v>
      </c>
      <c r="L218" s="137"/>
    </row>
    <row r="219" spans="1:12" s="75" customFormat="1" ht="12.75" customHeight="1" x14ac:dyDescent="0.25">
      <c r="A219" s="119"/>
      <c r="B219" s="120"/>
      <c r="C219" s="275" t="s">
        <v>869</v>
      </c>
      <c r="D219" s="275"/>
      <c r="E219" s="120"/>
      <c r="F219" s="120"/>
      <c r="G219" s="120"/>
      <c r="H219" s="120"/>
      <c r="I219" s="120"/>
      <c r="J219" s="120"/>
      <c r="K219" s="120"/>
      <c r="L219" s="121"/>
    </row>
    <row r="220" spans="1:12" s="130" customFormat="1" ht="48" x14ac:dyDescent="0.2">
      <c r="A220" s="122" t="s">
        <v>870</v>
      </c>
      <c r="B220" s="123" t="s">
        <v>1302</v>
      </c>
      <c r="C220" s="124" t="s">
        <v>1303</v>
      </c>
      <c r="D220" s="125" t="s">
        <v>328</v>
      </c>
      <c r="E220" s="139">
        <v>1</v>
      </c>
      <c r="F220" s="127">
        <v>6715</v>
      </c>
      <c r="G220" s="127">
        <v>159</v>
      </c>
      <c r="H220" s="128">
        <v>6715</v>
      </c>
      <c r="I220" s="128">
        <v>159</v>
      </c>
      <c r="J220" s="128">
        <v>872</v>
      </c>
      <c r="K220" s="128" t="s">
        <v>54</v>
      </c>
      <c r="L220" s="129">
        <v>6715</v>
      </c>
    </row>
    <row r="221" spans="1:12" s="130" customFormat="1" x14ac:dyDescent="0.25">
      <c r="A221" s="131"/>
      <c r="B221" s="132"/>
      <c r="C221" s="133"/>
      <c r="D221" s="134"/>
      <c r="E221" s="135"/>
      <c r="F221" s="136">
        <v>5684</v>
      </c>
      <c r="G221" s="136">
        <v>52</v>
      </c>
      <c r="H221" s="137">
        <v>5684</v>
      </c>
      <c r="I221" s="137">
        <v>52</v>
      </c>
      <c r="J221" s="137"/>
      <c r="K221" s="137" t="s">
        <v>54</v>
      </c>
      <c r="L221" s="137"/>
    </row>
    <row r="222" spans="1:12" s="130" customFormat="1" ht="48" x14ac:dyDescent="0.2">
      <c r="A222" s="122" t="s">
        <v>889</v>
      </c>
      <c r="B222" s="123" t="s">
        <v>1304</v>
      </c>
      <c r="C222" s="124" t="s">
        <v>1305</v>
      </c>
      <c r="D222" s="125" t="s">
        <v>328</v>
      </c>
      <c r="E222" s="139">
        <v>1</v>
      </c>
      <c r="F222" s="127">
        <v>10870</v>
      </c>
      <c r="G222" s="138" t="s">
        <v>54</v>
      </c>
      <c r="H222" s="128">
        <v>10870</v>
      </c>
      <c r="I222" s="128" t="s">
        <v>54</v>
      </c>
      <c r="J222" s="128">
        <v>10870</v>
      </c>
      <c r="K222" s="128" t="s">
        <v>54</v>
      </c>
      <c r="L222" s="129">
        <v>10870</v>
      </c>
    </row>
    <row r="223" spans="1:12" s="130" customFormat="1" x14ac:dyDescent="0.25">
      <c r="A223" s="131"/>
      <c r="B223" s="132"/>
      <c r="C223" s="133"/>
      <c r="D223" s="134"/>
      <c r="E223" s="135"/>
      <c r="F223" s="135" t="s">
        <v>54</v>
      </c>
      <c r="G223" s="135" t="s">
        <v>54</v>
      </c>
      <c r="H223" s="137" t="s">
        <v>54</v>
      </c>
      <c r="I223" s="137" t="s">
        <v>54</v>
      </c>
      <c r="J223" s="137"/>
      <c r="K223" s="137" t="s">
        <v>54</v>
      </c>
      <c r="L223" s="137"/>
    </row>
    <row r="224" spans="1:12" s="130" customFormat="1" ht="24" x14ac:dyDescent="0.2">
      <c r="A224" s="122" t="s">
        <v>892</v>
      </c>
      <c r="B224" s="123" t="s">
        <v>1306</v>
      </c>
      <c r="C224" s="124" t="s">
        <v>1307</v>
      </c>
      <c r="D224" s="125" t="s">
        <v>310</v>
      </c>
      <c r="E224" s="126">
        <v>1.2</v>
      </c>
      <c r="F224" s="127">
        <v>524</v>
      </c>
      <c r="G224" s="138" t="s">
        <v>54</v>
      </c>
      <c r="H224" s="128">
        <v>629</v>
      </c>
      <c r="I224" s="128" t="s">
        <v>54</v>
      </c>
      <c r="J224" s="128">
        <v>629</v>
      </c>
      <c r="K224" s="128" t="s">
        <v>54</v>
      </c>
      <c r="L224" s="129">
        <v>629</v>
      </c>
    </row>
    <row r="225" spans="1:12" s="130" customFormat="1" x14ac:dyDescent="0.25">
      <c r="A225" s="131"/>
      <c r="B225" s="132"/>
      <c r="C225" s="133"/>
      <c r="D225" s="134"/>
      <c r="E225" s="135"/>
      <c r="F225" s="135" t="s">
        <v>54</v>
      </c>
      <c r="G225" s="135" t="s">
        <v>54</v>
      </c>
      <c r="H225" s="137" t="s">
        <v>54</v>
      </c>
      <c r="I225" s="137" t="s">
        <v>54</v>
      </c>
      <c r="J225" s="137"/>
      <c r="K225" s="137" t="s">
        <v>54</v>
      </c>
      <c r="L225" s="137"/>
    </row>
    <row r="226" spans="1:12" s="130" customFormat="1" ht="48" x14ac:dyDescent="0.2">
      <c r="A226" s="122" t="s">
        <v>895</v>
      </c>
      <c r="B226" s="123" t="s">
        <v>1308</v>
      </c>
      <c r="C226" s="124" t="s">
        <v>1309</v>
      </c>
      <c r="D226" s="125" t="s">
        <v>201</v>
      </c>
      <c r="E226" s="139">
        <v>1</v>
      </c>
      <c r="F226" s="127">
        <v>2051</v>
      </c>
      <c r="G226" s="138" t="s">
        <v>54</v>
      </c>
      <c r="H226" s="128">
        <v>2051</v>
      </c>
      <c r="I226" s="128" t="s">
        <v>54</v>
      </c>
      <c r="J226" s="128">
        <v>2051</v>
      </c>
      <c r="K226" s="128" t="s">
        <v>54</v>
      </c>
      <c r="L226" s="129">
        <v>2051</v>
      </c>
    </row>
    <row r="227" spans="1:12" s="130" customFormat="1" x14ac:dyDescent="0.25">
      <c r="A227" s="131"/>
      <c r="B227" s="132"/>
      <c r="C227" s="133"/>
      <c r="D227" s="134"/>
      <c r="E227" s="135"/>
      <c r="F227" s="135" t="s">
        <v>54</v>
      </c>
      <c r="G227" s="135" t="s">
        <v>54</v>
      </c>
      <c r="H227" s="137" t="s">
        <v>54</v>
      </c>
      <c r="I227" s="137" t="s">
        <v>54</v>
      </c>
      <c r="J227" s="137"/>
      <c r="K227" s="137" t="s">
        <v>54</v>
      </c>
      <c r="L227" s="137"/>
    </row>
    <row r="228" spans="1:12" s="130" customFormat="1" ht="48" x14ac:dyDescent="0.2">
      <c r="A228" s="122" t="s">
        <v>898</v>
      </c>
      <c r="B228" s="123" t="s">
        <v>1310</v>
      </c>
      <c r="C228" s="124" t="s">
        <v>1311</v>
      </c>
      <c r="D228" s="125" t="s">
        <v>201</v>
      </c>
      <c r="E228" s="139">
        <v>1</v>
      </c>
      <c r="F228" s="127">
        <v>14076</v>
      </c>
      <c r="G228" s="138" t="s">
        <v>54</v>
      </c>
      <c r="H228" s="128">
        <v>14076</v>
      </c>
      <c r="I228" s="128" t="s">
        <v>54</v>
      </c>
      <c r="J228" s="128">
        <v>9995</v>
      </c>
      <c r="K228" s="128" t="s">
        <v>54</v>
      </c>
      <c r="L228" s="129">
        <v>14076</v>
      </c>
    </row>
    <row r="229" spans="1:12" s="130" customFormat="1" x14ac:dyDescent="0.25">
      <c r="A229" s="131"/>
      <c r="B229" s="132"/>
      <c r="C229" s="133"/>
      <c r="D229" s="134"/>
      <c r="E229" s="135"/>
      <c r="F229" s="136">
        <v>4081</v>
      </c>
      <c r="G229" s="135" t="s">
        <v>54</v>
      </c>
      <c r="H229" s="137">
        <v>4081</v>
      </c>
      <c r="I229" s="137" t="s">
        <v>54</v>
      </c>
      <c r="J229" s="137"/>
      <c r="K229" s="137" t="s">
        <v>54</v>
      </c>
      <c r="L229" s="137"/>
    </row>
    <row r="230" spans="1:12" s="130" customFormat="1" ht="48" x14ac:dyDescent="0.2">
      <c r="A230" s="122" t="s">
        <v>916</v>
      </c>
      <c r="B230" s="123" t="s">
        <v>1312</v>
      </c>
      <c r="C230" s="124" t="s">
        <v>1313</v>
      </c>
      <c r="D230" s="125" t="s">
        <v>201</v>
      </c>
      <c r="E230" s="139">
        <v>1</v>
      </c>
      <c r="F230" s="127">
        <v>9414</v>
      </c>
      <c r="G230" s="138" t="s">
        <v>54</v>
      </c>
      <c r="H230" s="128">
        <v>9414</v>
      </c>
      <c r="I230" s="128" t="s">
        <v>54</v>
      </c>
      <c r="J230" s="128">
        <v>9414</v>
      </c>
      <c r="K230" s="128" t="s">
        <v>54</v>
      </c>
      <c r="L230" s="129">
        <v>9414</v>
      </c>
    </row>
    <row r="231" spans="1:12" s="130" customFormat="1" ht="13.5" thickBot="1" x14ac:dyDescent="0.3">
      <c r="A231" s="131"/>
      <c r="B231" s="132"/>
      <c r="C231" s="133"/>
      <c r="D231" s="134"/>
      <c r="E231" s="135"/>
      <c r="F231" s="135" t="s">
        <v>54</v>
      </c>
      <c r="G231" s="135" t="s">
        <v>54</v>
      </c>
      <c r="H231" s="137" t="s">
        <v>54</v>
      </c>
      <c r="I231" s="137" t="s">
        <v>54</v>
      </c>
      <c r="J231" s="137"/>
      <c r="K231" s="137" t="s">
        <v>54</v>
      </c>
      <c r="L231" s="137"/>
    </row>
    <row r="232" spans="1:12" s="75" customFormat="1" ht="13.5" thickTop="1" x14ac:dyDescent="0.2">
      <c r="A232" s="140"/>
      <c r="B232" s="141"/>
      <c r="C232" s="142" t="s">
        <v>922</v>
      </c>
      <c r="D232" s="143" t="s">
        <v>407</v>
      </c>
      <c r="E232" s="143"/>
      <c r="F232" s="144"/>
      <c r="G232" s="144"/>
      <c r="H232" s="145">
        <v>3421231</v>
      </c>
      <c r="I232" s="145">
        <v>47328</v>
      </c>
      <c r="J232" s="145">
        <v>2572453</v>
      </c>
      <c r="K232" s="145" t="s">
        <v>54</v>
      </c>
      <c r="L232" s="146">
        <v>3421231</v>
      </c>
    </row>
    <row r="233" spans="1:12" s="75" customFormat="1" x14ac:dyDescent="0.25">
      <c r="A233" s="147"/>
      <c r="B233" s="148"/>
      <c r="C233" s="149"/>
      <c r="D233" s="150"/>
      <c r="E233" s="151"/>
      <c r="F233" s="151"/>
      <c r="G233" s="151"/>
      <c r="H233" s="152">
        <v>801449</v>
      </c>
      <c r="I233" s="152">
        <v>14928</v>
      </c>
      <c r="J233" s="152" t="s">
        <v>54</v>
      </c>
      <c r="K233" s="152" t="s">
        <v>54</v>
      </c>
      <c r="L233" s="152"/>
    </row>
    <row r="234" spans="1:12" s="75" customFormat="1" x14ac:dyDescent="0.25">
      <c r="A234" s="153"/>
      <c r="B234" s="287" t="s">
        <v>1232</v>
      </c>
      <c r="C234" s="288"/>
      <c r="D234" s="154" t="s">
        <v>407</v>
      </c>
      <c r="E234" s="155"/>
      <c r="F234" s="156"/>
      <c r="G234" s="156"/>
      <c r="H234" s="157">
        <v>89700</v>
      </c>
      <c r="I234" s="157"/>
      <c r="J234" s="157"/>
      <c r="K234" s="157"/>
      <c r="L234" s="157"/>
    </row>
    <row r="235" spans="1:12" s="75" customFormat="1" x14ac:dyDescent="0.25">
      <c r="A235" s="153"/>
      <c r="B235" s="287" t="s">
        <v>1234</v>
      </c>
      <c r="C235" s="288"/>
      <c r="D235" s="154" t="s">
        <v>407</v>
      </c>
      <c r="E235" s="155"/>
      <c r="F235" s="156"/>
      <c r="G235" s="156"/>
      <c r="H235" s="157">
        <v>89700</v>
      </c>
      <c r="I235" s="157"/>
      <c r="J235" s="157"/>
      <c r="K235" s="157"/>
      <c r="L235" s="157"/>
    </row>
    <row r="236" spans="1:12" s="75" customFormat="1" x14ac:dyDescent="0.25">
      <c r="A236" s="153"/>
      <c r="B236" s="287" t="s">
        <v>1235</v>
      </c>
      <c r="C236" s="288"/>
      <c r="D236" s="154" t="s">
        <v>407</v>
      </c>
      <c r="E236" s="155"/>
      <c r="F236" s="156"/>
      <c r="G236" s="156"/>
      <c r="H236" s="157">
        <v>89700</v>
      </c>
      <c r="I236" s="157"/>
      <c r="J236" s="157"/>
      <c r="K236" s="157"/>
      <c r="L236" s="157"/>
    </row>
    <row r="237" spans="1:12" s="75" customFormat="1" x14ac:dyDescent="0.25">
      <c r="A237" s="153"/>
      <c r="B237" s="287" t="s">
        <v>1236</v>
      </c>
      <c r="C237" s="288"/>
      <c r="D237" s="154" t="s">
        <v>407</v>
      </c>
      <c r="E237" s="155"/>
      <c r="F237" s="156"/>
      <c r="G237" s="156"/>
      <c r="H237" s="157">
        <v>3299076</v>
      </c>
      <c r="I237" s="157"/>
      <c r="J237" s="157"/>
      <c r="K237" s="157"/>
      <c r="L237" s="157"/>
    </row>
    <row r="238" spans="1:12" s="75" customFormat="1" x14ac:dyDescent="0.25">
      <c r="A238" s="153"/>
      <c r="B238" s="287" t="s">
        <v>1237</v>
      </c>
      <c r="C238" s="288"/>
      <c r="D238" s="154" t="s">
        <v>407</v>
      </c>
      <c r="E238" s="155"/>
      <c r="F238" s="156"/>
      <c r="G238" s="156"/>
      <c r="H238" s="157">
        <v>1646388</v>
      </c>
      <c r="I238" s="157"/>
      <c r="J238" s="157"/>
      <c r="K238" s="157"/>
      <c r="L238" s="157"/>
    </row>
    <row r="239" spans="1:12" s="75" customFormat="1" x14ac:dyDescent="0.25">
      <c r="A239" s="153"/>
      <c r="B239" s="287" t="s">
        <v>1233</v>
      </c>
      <c r="C239" s="288"/>
      <c r="D239" s="154" t="s">
        <v>407</v>
      </c>
      <c r="E239" s="155"/>
      <c r="F239" s="156"/>
      <c r="G239" s="156"/>
      <c r="H239" s="157"/>
      <c r="I239" s="157">
        <v>794982</v>
      </c>
      <c r="J239" s="157"/>
      <c r="K239" s="157"/>
      <c r="L239" s="157"/>
    </row>
    <row r="240" spans="1:12" s="75" customFormat="1" x14ac:dyDescent="0.25">
      <c r="A240" s="153"/>
      <c r="B240" s="287" t="s">
        <v>1234</v>
      </c>
      <c r="C240" s="288"/>
      <c r="D240" s="154" t="s">
        <v>407</v>
      </c>
      <c r="E240" s="155"/>
      <c r="F240" s="156"/>
      <c r="G240" s="156"/>
      <c r="H240" s="157">
        <v>825474</v>
      </c>
      <c r="I240" s="157"/>
      <c r="J240" s="157"/>
      <c r="K240" s="157"/>
      <c r="L240" s="157"/>
    </row>
    <row r="241" spans="1:12" s="75" customFormat="1" x14ac:dyDescent="0.25">
      <c r="A241" s="153"/>
      <c r="B241" s="287" t="s">
        <v>1238</v>
      </c>
      <c r="C241" s="288"/>
      <c r="D241" s="154" t="s">
        <v>407</v>
      </c>
      <c r="E241" s="155"/>
      <c r="F241" s="156"/>
      <c r="G241" s="156"/>
      <c r="H241" s="157">
        <v>3299076</v>
      </c>
      <c r="I241" s="157"/>
      <c r="J241" s="157"/>
      <c r="K241" s="157"/>
      <c r="L241" s="157"/>
    </row>
    <row r="242" spans="1:12" s="75" customFormat="1" x14ac:dyDescent="0.25">
      <c r="A242" s="158"/>
      <c r="B242" s="159"/>
      <c r="C242" s="159" t="s">
        <v>1156</v>
      </c>
      <c r="D242" s="154" t="s">
        <v>35</v>
      </c>
      <c r="E242" s="155"/>
      <c r="F242" s="156"/>
      <c r="G242" s="156"/>
      <c r="H242" s="157"/>
      <c r="I242" s="157"/>
      <c r="J242" s="157"/>
      <c r="K242" s="157"/>
      <c r="L242" s="157">
        <v>171</v>
      </c>
    </row>
    <row r="243" spans="1:12" s="75" customFormat="1" x14ac:dyDescent="0.25">
      <c r="A243" s="158"/>
      <c r="B243" s="159"/>
      <c r="C243" s="159" t="s">
        <v>1155</v>
      </c>
      <c r="D243" s="154" t="s">
        <v>407</v>
      </c>
      <c r="E243" s="155"/>
      <c r="F243" s="156"/>
      <c r="G243" s="156"/>
      <c r="H243" s="157"/>
      <c r="I243" s="157">
        <v>794982</v>
      </c>
      <c r="J243" s="157"/>
      <c r="K243" s="157"/>
      <c r="L243" s="157"/>
    </row>
    <row r="244" spans="1:12" s="75" customFormat="1" x14ac:dyDescent="0.25">
      <c r="A244" s="153"/>
      <c r="B244" s="287" t="s">
        <v>1314</v>
      </c>
      <c r="C244" s="288"/>
      <c r="D244" s="154" t="s">
        <v>407</v>
      </c>
      <c r="E244" s="155"/>
      <c r="F244" s="156"/>
      <c r="G244" s="156"/>
      <c r="H244" s="157">
        <v>11664</v>
      </c>
      <c r="I244" s="157"/>
      <c r="J244" s="157"/>
      <c r="K244" s="157"/>
      <c r="L244" s="157"/>
    </row>
    <row r="245" spans="1:12" s="75" customFormat="1" x14ac:dyDescent="0.25">
      <c r="A245" s="153"/>
      <c r="B245" s="287" t="s">
        <v>1237</v>
      </c>
      <c r="C245" s="288"/>
      <c r="D245" s="154" t="s">
        <v>407</v>
      </c>
      <c r="E245" s="155"/>
      <c r="F245" s="156"/>
      <c r="G245" s="156"/>
      <c r="H245" s="157">
        <v>25</v>
      </c>
      <c r="I245" s="157"/>
      <c r="J245" s="157"/>
      <c r="K245" s="157"/>
      <c r="L245" s="157"/>
    </row>
    <row r="246" spans="1:12" s="75" customFormat="1" x14ac:dyDescent="0.25">
      <c r="A246" s="153"/>
      <c r="B246" s="287" t="s">
        <v>1233</v>
      </c>
      <c r="C246" s="288"/>
      <c r="D246" s="154" t="s">
        <v>407</v>
      </c>
      <c r="E246" s="155"/>
      <c r="F246" s="156"/>
      <c r="G246" s="156"/>
      <c r="H246" s="157"/>
      <c r="I246" s="157">
        <v>11578</v>
      </c>
      <c r="J246" s="157"/>
      <c r="K246" s="157"/>
      <c r="L246" s="157"/>
    </row>
    <row r="247" spans="1:12" s="75" customFormat="1" x14ac:dyDescent="0.25">
      <c r="A247" s="153"/>
      <c r="B247" s="287" t="s">
        <v>1315</v>
      </c>
      <c r="C247" s="288"/>
      <c r="D247" s="154" t="s">
        <v>407</v>
      </c>
      <c r="E247" s="155"/>
      <c r="F247" s="156"/>
      <c r="G247" s="156"/>
      <c r="H247" s="157">
        <v>11664</v>
      </c>
      <c r="I247" s="157"/>
      <c r="J247" s="157"/>
      <c r="K247" s="157"/>
      <c r="L247" s="157"/>
    </row>
    <row r="248" spans="1:12" s="75" customFormat="1" x14ac:dyDescent="0.25">
      <c r="A248" s="158"/>
      <c r="B248" s="159"/>
      <c r="C248" s="159" t="s">
        <v>1156</v>
      </c>
      <c r="D248" s="154" t="s">
        <v>35</v>
      </c>
      <c r="E248" s="155"/>
      <c r="F248" s="156"/>
      <c r="G248" s="156"/>
      <c r="H248" s="157"/>
      <c r="I248" s="157"/>
      <c r="J248" s="157"/>
      <c r="K248" s="157"/>
      <c r="L248" s="157">
        <v>2</v>
      </c>
    </row>
    <row r="249" spans="1:12" s="75" customFormat="1" x14ac:dyDescent="0.25">
      <c r="A249" s="158"/>
      <c r="B249" s="159"/>
      <c r="C249" s="159" t="s">
        <v>1155</v>
      </c>
      <c r="D249" s="154" t="s">
        <v>407</v>
      </c>
      <c r="E249" s="155"/>
      <c r="F249" s="156"/>
      <c r="G249" s="156"/>
      <c r="H249" s="157"/>
      <c r="I249" s="157">
        <v>11578</v>
      </c>
      <c r="J249" s="157"/>
      <c r="K249" s="157"/>
      <c r="L249" s="157"/>
    </row>
    <row r="250" spans="1:12" s="75" customFormat="1" x14ac:dyDescent="0.25">
      <c r="A250" s="153"/>
      <c r="B250" s="287" t="s">
        <v>1239</v>
      </c>
      <c r="C250" s="288"/>
      <c r="D250" s="154" t="s">
        <v>407</v>
      </c>
      <c r="E250" s="155"/>
      <c r="F250" s="156"/>
      <c r="G250" s="156"/>
      <c r="H250" s="157">
        <v>20791</v>
      </c>
      <c r="I250" s="157"/>
      <c r="J250" s="157"/>
      <c r="K250" s="157"/>
      <c r="L250" s="157"/>
    </row>
    <row r="251" spans="1:12" s="75" customFormat="1" x14ac:dyDescent="0.25">
      <c r="A251" s="153"/>
      <c r="B251" s="287" t="s">
        <v>1237</v>
      </c>
      <c r="C251" s="288"/>
      <c r="D251" s="154" t="s">
        <v>407</v>
      </c>
      <c r="E251" s="155"/>
      <c r="F251" s="156"/>
      <c r="G251" s="156"/>
      <c r="H251" s="157">
        <v>10867</v>
      </c>
      <c r="I251" s="157"/>
      <c r="J251" s="157"/>
      <c r="K251" s="157"/>
      <c r="L251" s="157"/>
    </row>
    <row r="252" spans="1:12" s="75" customFormat="1" x14ac:dyDescent="0.25">
      <c r="A252" s="153"/>
      <c r="B252" s="287" t="s">
        <v>1233</v>
      </c>
      <c r="C252" s="288"/>
      <c r="D252" s="154" t="s">
        <v>407</v>
      </c>
      <c r="E252" s="155"/>
      <c r="F252" s="156"/>
      <c r="G252" s="156"/>
      <c r="H252" s="157"/>
      <c r="I252" s="157">
        <v>9817</v>
      </c>
      <c r="J252" s="157"/>
      <c r="K252" s="157"/>
      <c r="L252" s="157"/>
    </row>
    <row r="253" spans="1:12" s="75" customFormat="1" x14ac:dyDescent="0.25">
      <c r="A253" s="153"/>
      <c r="B253" s="287" t="s">
        <v>1240</v>
      </c>
      <c r="C253" s="288"/>
      <c r="D253" s="154" t="s">
        <v>407</v>
      </c>
      <c r="E253" s="155"/>
      <c r="F253" s="156"/>
      <c r="G253" s="156"/>
      <c r="H253" s="157">
        <v>20791</v>
      </c>
      <c r="I253" s="157"/>
      <c r="J253" s="157"/>
      <c r="K253" s="157"/>
      <c r="L253" s="157"/>
    </row>
    <row r="254" spans="1:12" s="75" customFormat="1" x14ac:dyDescent="0.25">
      <c r="A254" s="158"/>
      <c r="B254" s="159"/>
      <c r="C254" s="159" t="s">
        <v>1156</v>
      </c>
      <c r="D254" s="154" t="s">
        <v>35</v>
      </c>
      <c r="E254" s="155"/>
      <c r="F254" s="156"/>
      <c r="G254" s="156"/>
      <c r="H254" s="157"/>
      <c r="I254" s="157"/>
      <c r="J254" s="157"/>
      <c r="K254" s="157"/>
      <c r="L254" s="157">
        <v>2</v>
      </c>
    </row>
    <row r="255" spans="1:12" s="75" customFormat="1" x14ac:dyDescent="0.25">
      <c r="A255" s="158"/>
      <c r="B255" s="159"/>
      <c r="C255" s="159" t="s">
        <v>1155</v>
      </c>
      <c r="D255" s="154" t="s">
        <v>407</v>
      </c>
      <c r="E255" s="155"/>
      <c r="F255" s="156"/>
      <c r="G255" s="156"/>
      <c r="H255" s="157"/>
      <c r="I255" s="157">
        <v>9817</v>
      </c>
      <c r="J255" s="157"/>
      <c r="K255" s="157"/>
      <c r="L255" s="157"/>
    </row>
    <row r="256" spans="1:12" s="75" customFormat="1" x14ac:dyDescent="0.25">
      <c r="A256" s="153"/>
      <c r="B256" s="160"/>
      <c r="C256" s="159" t="s">
        <v>922</v>
      </c>
      <c r="D256" s="154" t="s">
        <v>407</v>
      </c>
      <c r="E256" s="155"/>
      <c r="F256" s="156"/>
      <c r="G256" s="156"/>
      <c r="H256" s="157">
        <v>3421231</v>
      </c>
      <c r="I256" s="157"/>
      <c r="J256" s="157"/>
      <c r="K256" s="157"/>
      <c r="L256" s="157"/>
    </row>
    <row r="257" spans="1:12" s="75" customFormat="1" x14ac:dyDescent="0.25">
      <c r="A257" s="158"/>
      <c r="B257" s="159"/>
      <c r="C257" s="159" t="s">
        <v>1156</v>
      </c>
      <c r="D257" s="154" t="s">
        <v>35</v>
      </c>
      <c r="E257" s="155"/>
      <c r="F257" s="156"/>
      <c r="G257" s="156"/>
      <c r="H257" s="157"/>
      <c r="I257" s="157"/>
      <c r="J257" s="157"/>
      <c r="K257" s="157"/>
      <c r="L257" s="157">
        <v>175</v>
      </c>
    </row>
    <row r="258" spans="1:12" s="75" customFormat="1" x14ac:dyDescent="0.25">
      <c r="A258" s="158"/>
      <c r="B258" s="159"/>
      <c r="C258" s="159" t="s">
        <v>1155</v>
      </c>
      <c r="D258" s="154" t="s">
        <v>407</v>
      </c>
      <c r="E258" s="155"/>
      <c r="F258" s="156"/>
      <c r="G258" s="156"/>
      <c r="H258" s="157"/>
      <c r="I258" s="157">
        <v>816377</v>
      </c>
      <c r="J258" s="157"/>
      <c r="K258" s="157"/>
      <c r="L258" s="157"/>
    </row>
    <row r="259" spans="1:12" s="75" customFormat="1" x14ac:dyDescent="0.25">
      <c r="A259" s="289"/>
      <c r="B259" s="290"/>
      <c r="C259" s="290"/>
      <c r="D259" s="290"/>
      <c r="E259" s="290"/>
      <c r="F259" s="290"/>
      <c r="G259" s="290"/>
      <c r="H259" s="290"/>
      <c r="I259" s="290"/>
      <c r="J259" s="290"/>
      <c r="K259" s="290"/>
      <c r="L259" s="291"/>
    </row>
    <row r="260" spans="1:12" ht="15.75" customHeight="1" x14ac:dyDescent="0.25">
      <c r="A260" s="283" t="s">
        <v>923</v>
      </c>
      <c r="B260" s="284"/>
      <c r="C260" s="284"/>
      <c r="D260" s="284"/>
      <c r="E260" s="284"/>
      <c r="F260" s="284"/>
      <c r="G260" s="284"/>
      <c r="H260" s="284"/>
      <c r="I260" s="284"/>
      <c r="J260" s="284"/>
      <c r="K260" s="284"/>
      <c r="L260" s="285"/>
    </row>
    <row r="261" spans="1:12" s="130" customFormat="1" ht="36" x14ac:dyDescent="0.2">
      <c r="A261" s="122" t="s">
        <v>924</v>
      </c>
      <c r="B261" s="123" t="s">
        <v>1316</v>
      </c>
      <c r="C261" s="124" t="s">
        <v>1317</v>
      </c>
      <c r="D261" s="125" t="s">
        <v>1181</v>
      </c>
      <c r="E261" s="126">
        <v>3.96</v>
      </c>
      <c r="F261" s="127">
        <v>3555</v>
      </c>
      <c r="G261" s="127">
        <v>95</v>
      </c>
      <c r="H261" s="128">
        <v>14078</v>
      </c>
      <c r="I261" s="128">
        <v>377</v>
      </c>
      <c r="J261" s="128" t="s">
        <v>54</v>
      </c>
      <c r="K261" s="128" t="s">
        <v>54</v>
      </c>
      <c r="L261" s="129">
        <v>14078</v>
      </c>
    </row>
    <row r="262" spans="1:12" s="130" customFormat="1" x14ac:dyDescent="0.25">
      <c r="A262" s="131"/>
      <c r="B262" s="132"/>
      <c r="C262" s="133"/>
      <c r="D262" s="134"/>
      <c r="E262" s="135"/>
      <c r="F262" s="136">
        <v>3460</v>
      </c>
      <c r="G262" s="136">
        <v>35</v>
      </c>
      <c r="H262" s="137">
        <v>13702</v>
      </c>
      <c r="I262" s="137">
        <v>139</v>
      </c>
      <c r="J262" s="137"/>
      <c r="K262" s="137" t="s">
        <v>54</v>
      </c>
      <c r="L262" s="137"/>
    </row>
    <row r="263" spans="1:12" s="130" customFormat="1" ht="60" x14ac:dyDescent="0.2">
      <c r="A263" s="122" t="s">
        <v>931</v>
      </c>
      <c r="B263" s="123" t="s">
        <v>1318</v>
      </c>
      <c r="C263" s="124" t="s">
        <v>1319</v>
      </c>
      <c r="D263" s="125" t="s">
        <v>1276</v>
      </c>
      <c r="E263" s="126">
        <v>5.38</v>
      </c>
      <c r="F263" s="127">
        <v>50839</v>
      </c>
      <c r="G263" s="127">
        <v>807</v>
      </c>
      <c r="H263" s="128">
        <v>273514</v>
      </c>
      <c r="I263" s="128">
        <v>4342</v>
      </c>
      <c r="J263" s="128">
        <v>165725</v>
      </c>
      <c r="K263" s="128" t="s">
        <v>54</v>
      </c>
      <c r="L263" s="129">
        <v>273514</v>
      </c>
    </row>
    <row r="264" spans="1:12" s="130" customFormat="1" x14ac:dyDescent="0.25">
      <c r="A264" s="131"/>
      <c r="B264" s="132"/>
      <c r="C264" s="133"/>
      <c r="D264" s="134"/>
      <c r="E264" s="135"/>
      <c r="F264" s="136">
        <v>19228</v>
      </c>
      <c r="G264" s="136">
        <v>118</v>
      </c>
      <c r="H264" s="137">
        <v>103447</v>
      </c>
      <c r="I264" s="137">
        <v>635</v>
      </c>
      <c r="J264" s="137"/>
      <c r="K264" s="137" t="s">
        <v>54</v>
      </c>
      <c r="L264" s="137"/>
    </row>
    <row r="265" spans="1:12" s="130" customFormat="1" ht="48" x14ac:dyDescent="0.2">
      <c r="A265" s="122" t="s">
        <v>962</v>
      </c>
      <c r="B265" s="123" t="s">
        <v>1320</v>
      </c>
      <c r="C265" s="124" t="s">
        <v>1321</v>
      </c>
      <c r="D265" s="125" t="s">
        <v>59</v>
      </c>
      <c r="E265" s="126">
        <v>7.4999999999999997E-2</v>
      </c>
      <c r="F265" s="127">
        <v>350886</v>
      </c>
      <c r="G265" s="138" t="s">
        <v>54</v>
      </c>
      <c r="H265" s="128">
        <v>26316</v>
      </c>
      <c r="I265" s="128" t="s">
        <v>54</v>
      </c>
      <c r="J265" s="128">
        <v>26316</v>
      </c>
      <c r="K265" s="128" t="s">
        <v>54</v>
      </c>
      <c r="L265" s="129">
        <v>26316</v>
      </c>
    </row>
    <row r="266" spans="1:12" s="130" customFormat="1" x14ac:dyDescent="0.25">
      <c r="A266" s="131"/>
      <c r="B266" s="132"/>
      <c r="C266" s="133"/>
      <c r="D266" s="134"/>
      <c r="E266" s="135"/>
      <c r="F266" s="135" t="s">
        <v>54</v>
      </c>
      <c r="G266" s="135" t="s">
        <v>54</v>
      </c>
      <c r="H266" s="137" t="s">
        <v>54</v>
      </c>
      <c r="I266" s="137" t="s">
        <v>54</v>
      </c>
      <c r="J266" s="137"/>
      <c r="K266" s="137" t="s">
        <v>54</v>
      </c>
      <c r="L266" s="137"/>
    </row>
    <row r="267" spans="1:12" s="130" customFormat="1" ht="60" x14ac:dyDescent="0.2">
      <c r="A267" s="122" t="s">
        <v>965</v>
      </c>
      <c r="B267" s="123" t="s">
        <v>1322</v>
      </c>
      <c r="C267" s="124" t="s">
        <v>1323</v>
      </c>
      <c r="D267" s="125" t="s">
        <v>59</v>
      </c>
      <c r="E267" s="126">
        <v>0.05</v>
      </c>
      <c r="F267" s="127">
        <v>1558511</v>
      </c>
      <c r="G267" s="127">
        <v>6988</v>
      </c>
      <c r="H267" s="128">
        <v>77926</v>
      </c>
      <c r="I267" s="128">
        <v>349</v>
      </c>
      <c r="J267" s="128">
        <v>395</v>
      </c>
      <c r="K267" s="128" t="s">
        <v>54</v>
      </c>
      <c r="L267" s="129">
        <v>77926</v>
      </c>
    </row>
    <row r="268" spans="1:12" s="130" customFormat="1" x14ac:dyDescent="0.25">
      <c r="A268" s="131"/>
      <c r="B268" s="132"/>
      <c r="C268" s="133"/>
      <c r="D268" s="134"/>
      <c r="E268" s="135"/>
      <c r="F268" s="136">
        <v>1543630</v>
      </c>
      <c r="G268" s="136">
        <v>2181</v>
      </c>
      <c r="H268" s="137">
        <v>77182</v>
      </c>
      <c r="I268" s="137">
        <v>109</v>
      </c>
      <c r="J268" s="137"/>
      <c r="K268" s="137" t="s">
        <v>54</v>
      </c>
      <c r="L268" s="137"/>
    </row>
    <row r="269" spans="1:12" s="130" customFormat="1" ht="36" x14ac:dyDescent="0.2">
      <c r="A269" s="122" t="s">
        <v>975</v>
      </c>
      <c r="B269" s="123" t="s">
        <v>1324</v>
      </c>
      <c r="C269" s="124" t="s">
        <v>1325</v>
      </c>
      <c r="D269" s="125" t="s">
        <v>1193</v>
      </c>
      <c r="E269" s="126">
        <v>21.25</v>
      </c>
      <c r="F269" s="127">
        <v>6926</v>
      </c>
      <c r="G269" s="127">
        <v>283</v>
      </c>
      <c r="H269" s="128">
        <v>147178</v>
      </c>
      <c r="I269" s="128">
        <v>6014</v>
      </c>
      <c r="J269" s="128">
        <v>71889</v>
      </c>
      <c r="K269" s="128" t="s">
        <v>54</v>
      </c>
      <c r="L269" s="129">
        <v>147178</v>
      </c>
    </row>
    <row r="270" spans="1:12" s="130" customFormat="1" x14ac:dyDescent="0.25">
      <c r="A270" s="131"/>
      <c r="B270" s="132"/>
      <c r="C270" s="133"/>
      <c r="D270" s="134"/>
      <c r="E270" s="135"/>
      <c r="F270" s="136">
        <v>3260</v>
      </c>
      <c r="G270" s="136">
        <v>95</v>
      </c>
      <c r="H270" s="137">
        <v>69275</v>
      </c>
      <c r="I270" s="137">
        <v>2019</v>
      </c>
      <c r="J270" s="137"/>
      <c r="K270" s="137" t="s">
        <v>54</v>
      </c>
      <c r="L270" s="137"/>
    </row>
    <row r="271" spans="1:12" s="130" customFormat="1" ht="48" x14ac:dyDescent="0.2">
      <c r="A271" s="122" t="s">
        <v>995</v>
      </c>
      <c r="B271" s="123" t="s">
        <v>1326</v>
      </c>
      <c r="C271" s="124" t="s">
        <v>1327</v>
      </c>
      <c r="D271" s="125" t="s">
        <v>1181</v>
      </c>
      <c r="E271" s="126">
        <v>5.75</v>
      </c>
      <c r="F271" s="127">
        <v>18164</v>
      </c>
      <c r="G271" s="127">
        <v>14</v>
      </c>
      <c r="H271" s="128">
        <v>104443</v>
      </c>
      <c r="I271" s="128">
        <v>80</v>
      </c>
      <c r="J271" s="128">
        <v>19447</v>
      </c>
      <c r="K271" s="128" t="s">
        <v>54</v>
      </c>
      <c r="L271" s="129">
        <v>104443</v>
      </c>
    </row>
    <row r="272" spans="1:12" s="130" customFormat="1" x14ac:dyDescent="0.25">
      <c r="A272" s="131"/>
      <c r="B272" s="132"/>
      <c r="C272" s="133"/>
      <c r="D272" s="134"/>
      <c r="E272" s="135"/>
      <c r="F272" s="136">
        <v>14768</v>
      </c>
      <c r="G272" s="136">
        <v>3</v>
      </c>
      <c r="H272" s="137">
        <v>84916</v>
      </c>
      <c r="I272" s="137">
        <v>17</v>
      </c>
      <c r="J272" s="137"/>
      <c r="K272" s="137" t="s">
        <v>54</v>
      </c>
      <c r="L272" s="137"/>
    </row>
    <row r="273" spans="1:12" s="130" customFormat="1" ht="48" x14ac:dyDescent="0.2">
      <c r="A273" s="122" t="s">
        <v>1010</v>
      </c>
      <c r="B273" s="123" t="s">
        <v>1328</v>
      </c>
      <c r="C273" s="124" t="s">
        <v>1329</v>
      </c>
      <c r="D273" s="125" t="s">
        <v>310</v>
      </c>
      <c r="E273" s="126">
        <v>21.8</v>
      </c>
      <c r="F273" s="127">
        <v>7205</v>
      </c>
      <c r="G273" s="127">
        <v>8</v>
      </c>
      <c r="H273" s="128">
        <v>157069</v>
      </c>
      <c r="I273" s="128">
        <v>174</v>
      </c>
      <c r="J273" s="128">
        <v>4121</v>
      </c>
      <c r="K273" s="128" t="s">
        <v>54</v>
      </c>
      <c r="L273" s="129">
        <v>157069</v>
      </c>
    </row>
    <row r="274" spans="1:12" s="130" customFormat="1" x14ac:dyDescent="0.25">
      <c r="A274" s="131"/>
      <c r="B274" s="132"/>
      <c r="C274" s="133"/>
      <c r="D274" s="134"/>
      <c r="E274" s="135"/>
      <c r="F274" s="136">
        <v>7008</v>
      </c>
      <c r="G274" s="135" t="s">
        <v>54</v>
      </c>
      <c r="H274" s="137">
        <v>152774</v>
      </c>
      <c r="I274" s="137" t="s">
        <v>54</v>
      </c>
      <c r="J274" s="137"/>
      <c r="K274" s="137" t="s">
        <v>54</v>
      </c>
      <c r="L274" s="137"/>
    </row>
    <row r="275" spans="1:12" s="130" customFormat="1" ht="48" x14ac:dyDescent="0.2">
      <c r="A275" s="122" t="s">
        <v>1021</v>
      </c>
      <c r="B275" s="123" t="s">
        <v>1330</v>
      </c>
      <c r="C275" s="124" t="s">
        <v>1331</v>
      </c>
      <c r="D275" s="125" t="s">
        <v>310</v>
      </c>
      <c r="E275" s="126">
        <v>21.8</v>
      </c>
      <c r="F275" s="127">
        <v>33760</v>
      </c>
      <c r="G275" s="138" t="s">
        <v>54</v>
      </c>
      <c r="H275" s="128">
        <v>735968</v>
      </c>
      <c r="I275" s="128" t="s">
        <v>54</v>
      </c>
      <c r="J275" s="128">
        <v>735968</v>
      </c>
      <c r="K275" s="128" t="s">
        <v>54</v>
      </c>
      <c r="L275" s="129">
        <v>735968</v>
      </c>
    </row>
    <row r="276" spans="1:12" s="130" customFormat="1" x14ac:dyDescent="0.25">
      <c r="A276" s="131"/>
      <c r="B276" s="132"/>
      <c r="C276" s="133"/>
      <c r="D276" s="134"/>
      <c r="E276" s="135"/>
      <c r="F276" s="135" t="s">
        <v>54</v>
      </c>
      <c r="G276" s="135" t="s">
        <v>54</v>
      </c>
      <c r="H276" s="137" t="s">
        <v>54</v>
      </c>
      <c r="I276" s="137" t="s">
        <v>54</v>
      </c>
      <c r="J276" s="137"/>
      <c r="K276" s="137" t="s">
        <v>54</v>
      </c>
      <c r="L276" s="137"/>
    </row>
    <row r="277" spans="1:12" s="130" customFormat="1" ht="36" x14ac:dyDescent="0.2">
      <c r="A277" s="122" t="s">
        <v>1024</v>
      </c>
      <c r="B277" s="123" t="s">
        <v>1332</v>
      </c>
      <c r="C277" s="124" t="s">
        <v>1333</v>
      </c>
      <c r="D277" s="125" t="s">
        <v>1181</v>
      </c>
      <c r="E277" s="126">
        <v>1.08</v>
      </c>
      <c r="F277" s="127">
        <v>21722</v>
      </c>
      <c r="G277" s="138" t="s">
        <v>54</v>
      </c>
      <c r="H277" s="128">
        <v>23460</v>
      </c>
      <c r="I277" s="128" t="s">
        <v>54</v>
      </c>
      <c r="J277" s="128">
        <v>23460</v>
      </c>
      <c r="K277" s="128" t="s">
        <v>54</v>
      </c>
      <c r="L277" s="129">
        <v>23460</v>
      </c>
    </row>
    <row r="278" spans="1:12" s="130" customFormat="1" ht="13.5" thickBot="1" x14ac:dyDescent="0.3">
      <c r="A278" s="131"/>
      <c r="B278" s="132"/>
      <c r="C278" s="133"/>
      <c r="D278" s="134"/>
      <c r="E278" s="135"/>
      <c r="F278" s="135" t="s">
        <v>54</v>
      </c>
      <c r="G278" s="135" t="s">
        <v>54</v>
      </c>
      <c r="H278" s="137" t="s">
        <v>54</v>
      </c>
      <c r="I278" s="137" t="s">
        <v>54</v>
      </c>
      <c r="J278" s="137"/>
      <c r="K278" s="137" t="s">
        <v>54</v>
      </c>
      <c r="L278" s="137"/>
    </row>
    <row r="279" spans="1:12" s="75" customFormat="1" ht="13.5" thickTop="1" x14ac:dyDescent="0.2">
      <c r="A279" s="140"/>
      <c r="B279" s="141"/>
      <c r="C279" s="142" t="s">
        <v>1028</v>
      </c>
      <c r="D279" s="143" t="s">
        <v>407</v>
      </c>
      <c r="E279" s="143"/>
      <c r="F279" s="144"/>
      <c r="G279" s="144"/>
      <c r="H279" s="145">
        <v>1559952</v>
      </c>
      <c r="I279" s="145">
        <v>11336</v>
      </c>
      <c r="J279" s="145">
        <v>1047321</v>
      </c>
      <c r="K279" s="145" t="s">
        <v>54</v>
      </c>
      <c r="L279" s="146">
        <v>1559952</v>
      </c>
    </row>
    <row r="280" spans="1:12" s="75" customFormat="1" x14ac:dyDescent="0.25">
      <c r="A280" s="147"/>
      <c r="B280" s="148"/>
      <c r="C280" s="149"/>
      <c r="D280" s="150"/>
      <c r="E280" s="151"/>
      <c r="F280" s="151"/>
      <c r="G280" s="151"/>
      <c r="H280" s="152">
        <v>501296</v>
      </c>
      <c r="I280" s="152">
        <v>2919</v>
      </c>
      <c r="J280" s="152" t="s">
        <v>54</v>
      </c>
      <c r="K280" s="152" t="s">
        <v>54</v>
      </c>
      <c r="L280" s="152"/>
    </row>
    <row r="281" spans="1:12" s="75" customFormat="1" x14ac:dyDescent="0.25">
      <c r="A281" s="153"/>
      <c r="B281" s="287" t="s">
        <v>1236</v>
      </c>
      <c r="C281" s="288"/>
      <c r="D281" s="154" t="s">
        <v>407</v>
      </c>
      <c r="E281" s="155"/>
      <c r="F281" s="156"/>
      <c r="G281" s="156"/>
      <c r="H281" s="157">
        <v>1559952</v>
      </c>
      <c r="I281" s="157"/>
      <c r="J281" s="157"/>
      <c r="K281" s="157"/>
      <c r="L281" s="157"/>
    </row>
    <row r="282" spans="1:12" s="75" customFormat="1" x14ac:dyDescent="0.25">
      <c r="A282" s="153"/>
      <c r="B282" s="287" t="s">
        <v>1237</v>
      </c>
      <c r="C282" s="288"/>
      <c r="D282" s="154" t="s">
        <v>407</v>
      </c>
      <c r="E282" s="155"/>
      <c r="F282" s="156"/>
      <c r="G282" s="156"/>
      <c r="H282" s="157">
        <v>261577</v>
      </c>
      <c r="I282" s="157"/>
      <c r="J282" s="157"/>
      <c r="K282" s="157"/>
      <c r="L282" s="157"/>
    </row>
    <row r="283" spans="1:12" s="75" customFormat="1" x14ac:dyDescent="0.25">
      <c r="A283" s="153"/>
      <c r="B283" s="287" t="s">
        <v>1233</v>
      </c>
      <c r="C283" s="288"/>
      <c r="D283" s="154" t="s">
        <v>407</v>
      </c>
      <c r="E283" s="155"/>
      <c r="F283" s="156"/>
      <c r="G283" s="156"/>
      <c r="H283" s="157"/>
      <c r="I283" s="157">
        <v>504215</v>
      </c>
      <c r="J283" s="157"/>
      <c r="K283" s="157"/>
      <c r="L283" s="157"/>
    </row>
    <row r="284" spans="1:12" s="75" customFormat="1" x14ac:dyDescent="0.25">
      <c r="A284" s="153"/>
      <c r="B284" s="287" t="s">
        <v>1234</v>
      </c>
      <c r="C284" s="288"/>
      <c r="D284" s="154" t="s">
        <v>407</v>
      </c>
      <c r="E284" s="155"/>
      <c r="F284" s="156"/>
      <c r="G284" s="156"/>
      <c r="H284" s="157">
        <v>785744</v>
      </c>
      <c r="I284" s="157"/>
      <c r="J284" s="157"/>
      <c r="K284" s="157"/>
      <c r="L284" s="157"/>
    </row>
    <row r="285" spans="1:12" s="75" customFormat="1" x14ac:dyDescent="0.25">
      <c r="A285" s="153"/>
      <c r="B285" s="287" t="s">
        <v>1238</v>
      </c>
      <c r="C285" s="288"/>
      <c r="D285" s="154" t="s">
        <v>407</v>
      </c>
      <c r="E285" s="155"/>
      <c r="F285" s="156"/>
      <c r="G285" s="156"/>
      <c r="H285" s="157">
        <v>1559952</v>
      </c>
      <c r="I285" s="157"/>
      <c r="J285" s="157"/>
      <c r="K285" s="157"/>
      <c r="L285" s="157"/>
    </row>
    <row r="286" spans="1:12" s="75" customFormat="1" x14ac:dyDescent="0.25">
      <c r="A286" s="158"/>
      <c r="B286" s="159"/>
      <c r="C286" s="159" t="s">
        <v>1156</v>
      </c>
      <c r="D286" s="154" t="s">
        <v>35</v>
      </c>
      <c r="E286" s="155"/>
      <c r="F286" s="156"/>
      <c r="G286" s="156"/>
      <c r="H286" s="157"/>
      <c r="I286" s="157"/>
      <c r="J286" s="157"/>
      <c r="K286" s="157"/>
      <c r="L286" s="157">
        <v>106</v>
      </c>
    </row>
    <row r="287" spans="1:12" s="75" customFormat="1" x14ac:dyDescent="0.25">
      <c r="A287" s="158"/>
      <c r="B287" s="159"/>
      <c r="C287" s="159" t="s">
        <v>1155</v>
      </c>
      <c r="D287" s="154" t="s">
        <v>407</v>
      </c>
      <c r="E287" s="155"/>
      <c r="F287" s="156"/>
      <c r="G287" s="156"/>
      <c r="H287" s="157"/>
      <c r="I287" s="157">
        <v>504215</v>
      </c>
      <c r="J287" s="157"/>
      <c r="K287" s="157"/>
      <c r="L287" s="157"/>
    </row>
    <row r="288" spans="1:12" s="75" customFormat="1" x14ac:dyDescent="0.25">
      <c r="A288" s="153"/>
      <c r="B288" s="160"/>
      <c r="C288" s="159" t="s">
        <v>1028</v>
      </c>
      <c r="D288" s="154" t="s">
        <v>407</v>
      </c>
      <c r="E288" s="155"/>
      <c r="F288" s="156"/>
      <c r="G288" s="156"/>
      <c r="H288" s="157">
        <v>1559952</v>
      </c>
      <c r="I288" s="157"/>
      <c r="J288" s="157"/>
      <c r="K288" s="157"/>
      <c r="L288" s="157"/>
    </row>
    <row r="289" spans="1:12" s="75" customFormat="1" x14ac:dyDescent="0.25">
      <c r="A289" s="158"/>
      <c r="B289" s="159"/>
      <c r="C289" s="159" t="s">
        <v>1156</v>
      </c>
      <c r="D289" s="154" t="s">
        <v>35</v>
      </c>
      <c r="E289" s="155"/>
      <c r="F289" s="156"/>
      <c r="G289" s="156"/>
      <c r="H289" s="157"/>
      <c r="I289" s="157"/>
      <c r="J289" s="157"/>
      <c r="K289" s="157"/>
      <c r="L289" s="157">
        <v>106</v>
      </c>
    </row>
    <row r="290" spans="1:12" s="75" customFormat="1" x14ac:dyDescent="0.25">
      <c r="A290" s="158"/>
      <c r="B290" s="159"/>
      <c r="C290" s="159" t="s">
        <v>1155</v>
      </c>
      <c r="D290" s="154" t="s">
        <v>407</v>
      </c>
      <c r="E290" s="155"/>
      <c r="F290" s="156"/>
      <c r="G290" s="156"/>
      <c r="H290" s="157"/>
      <c r="I290" s="157">
        <v>504215</v>
      </c>
      <c r="J290" s="157"/>
      <c r="K290" s="157"/>
      <c r="L290" s="157"/>
    </row>
    <row r="291" spans="1:12" s="75" customFormat="1" x14ac:dyDescent="0.25">
      <c r="A291" s="289"/>
      <c r="B291" s="290"/>
      <c r="C291" s="290"/>
      <c r="D291" s="290"/>
      <c r="E291" s="290"/>
      <c r="F291" s="290"/>
      <c r="G291" s="290"/>
      <c r="H291" s="290"/>
      <c r="I291" s="290"/>
      <c r="J291" s="290"/>
      <c r="K291" s="290"/>
      <c r="L291" s="291"/>
    </row>
    <row r="292" spans="1:12" ht="15.75" customHeight="1" x14ac:dyDescent="0.25">
      <c r="A292" s="283" t="s">
        <v>1029</v>
      </c>
      <c r="B292" s="284"/>
      <c r="C292" s="284"/>
      <c r="D292" s="284"/>
      <c r="E292" s="284"/>
      <c r="F292" s="284"/>
      <c r="G292" s="284"/>
      <c r="H292" s="284"/>
      <c r="I292" s="284"/>
      <c r="J292" s="284"/>
      <c r="K292" s="284"/>
      <c r="L292" s="285"/>
    </row>
    <row r="293" spans="1:12" s="75" customFormat="1" ht="12.75" customHeight="1" x14ac:dyDescent="0.25">
      <c r="A293" s="119"/>
      <c r="B293" s="120"/>
      <c r="C293" s="120"/>
      <c r="D293" s="120"/>
      <c r="E293" s="275" t="s">
        <v>1030</v>
      </c>
      <c r="F293" s="275"/>
      <c r="G293" s="275"/>
      <c r="H293" s="275"/>
      <c r="I293" s="275"/>
      <c r="J293" s="275"/>
      <c r="K293" s="120"/>
      <c r="L293" s="121"/>
    </row>
    <row r="294" spans="1:12" s="130" customFormat="1" ht="60" x14ac:dyDescent="0.2">
      <c r="A294" s="122" t="s">
        <v>1031</v>
      </c>
      <c r="B294" s="123" t="s">
        <v>1334</v>
      </c>
      <c r="C294" s="124" t="s">
        <v>1335</v>
      </c>
      <c r="D294" s="125" t="s">
        <v>1034</v>
      </c>
      <c r="E294" s="139">
        <v>32</v>
      </c>
      <c r="F294" s="127">
        <v>3017</v>
      </c>
      <c r="G294" s="127">
        <v>1605</v>
      </c>
      <c r="H294" s="128">
        <v>96544</v>
      </c>
      <c r="I294" s="128">
        <v>51360</v>
      </c>
      <c r="J294" s="128" t="s">
        <v>54</v>
      </c>
      <c r="K294" s="128" t="s">
        <v>54</v>
      </c>
      <c r="L294" s="129">
        <v>96544</v>
      </c>
    </row>
    <row r="295" spans="1:12" s="130" customFormat="1" x14ac:dyDescent="0.25">
      <c r="A295" s="131"/>
      <c r="B295" s="132"/>
      <c r="C295" s="133"/>
      <c r="D295" s="134"/>
      <c r="E295" s="135"/>
      <c r="F295" s="136">
        <v>1412</v>
      </c>
      <c r="G295" s="136">
        <v>714</v>
      </c>
      <c r="H295" s="137">
        <v>45184</v>
      </c>
      <c r="I295" s="137">
        <v>22848</v>
      </c>
      <c r="J295" s="137"/>
      <c r="K295" s="137" t="s">
        <v>54</v>
      </c>
      <c r="L295" s="137"/>
    </row>
    <row r="296" spans="1:12" s="130" customFormat="1" ht="60" x14ac:dyDescent="0.2">
      <c r="A296" s="122" t="s">
        <v>1044</v>
      </c>
      <c r="B296" s="123" t="s">
        <v>1322</v>
      </c>
      <c r="C296" s="124" t="s">
        <v>1323</v>
      </c>
      <c r="D296" s="125" t="s">
        <v>59</v>
      </c>
      <c r="E296" s="126">
        <v>6.4000000000000003E-3</v>
      </c>
      <c r="F296" s="127">
        <v>1558511</v>
      </c>
      <c r="G296" s="127">
        <v>6988</v>
      </c>
      <c r="H296" s="128">
        <v>9974</v>
      </c>
      <c r="I296" s="128">
        <v>45</v>
      </c>
      <c r="J296" s="128">
        <v>50</v>
      </c>
      <c r="K296" s="128" t="s">
        <v>54</v>
      </c>
      <c r="L296" s="129">
        <v>9974</v>
      </c>
    </row>
    <row r="297" spans="1:12" s="130" customFormat="1" x14ac:dyDescent="0.25">
      <c r="A297" s="131"/>
      <c r="B297" s="132"/>
      <c r="C297" s="133"/>
      <c r="D297" s="134"/>
      <c r="E297" s="135"/>
      <c r="F297" s="136">
        <v>1543630</v>
      </c>
      <c r="G297" s="136">
        <v>2181</v>
      </c>
      <c r="H297" s="137">
        <v>9879</v>
      </c>
      <c r="I297" s="137">
        <v>14</v>
      </c>
      <c r="J297" s="137"/>
      <c r="K297" s="137" t="s">
        <v>54</v>
      </c>
      <c r="L297" s="137"/>
    </row>
    <row r="298" spans="1:12" s="130" customFormat="1" ht="60" x14ac:dyDescent="0.2">
      <c r="A298" s="122" t="s">
        <v>1050</v>
      </c>
      <c r="B298" s="123" t="s">
        <v>1336</v>
      </c>
      <c r="C298" s="124" t="s">
        <v>1337</v>
      </c>
      <c r="D298" s="125" t="s">
        <v>310</v>
      </c>
      <c r="E298" s="126">
        <v>34.4</v>
      </c>
      <c r="F298" s="127">
        <v>11624</v>
      </c>
      <c r="G298" s="127">
        <v>270</v>
      </c>
      <c r="H298" s="128">
        <v>399866</v>
      </c>
      <c r="I298" s="128">
        <v>9288</v>
      </c>
      <c r="J298" s="128">
        <v>16100</v>
      </c>
      <c r="K298" s="128" t="s">
        <v>54</v>
      </c>
      <c r="L298" s="129">
        <v>399866</v>
      </c>
    </row>
    <row r="299" spans="1:12" s="130" customFormat="1" x14ac:dyDescent="0.25">
      <c r="A299" s="131"/>
      <c r="B299" s="132"/>
      <c r="C299" s="133"/>
      <c r="D299" s="134"/>
      <c r="E299" s="135"/>
      <c r="F299" s="136">
        <v>10886</v>
      </c>
      <c r="G299" s="136">
        <v>82</v>
      </c>
      <c r="H299" s="137">
        <v>374478</v>
      </c>
      <c r="I299" s="137">
        <v>2821</v>
      </c>
      <c r="J299" s="137"/>
      <c r="K299" s="137" t="s">
        <v>54</v>
      </c>
      <c r="L299" s="137"/>
    </row>
    <row r="300" spans="1:12" s="130" customFormat="1" ht="36" x14ac:dyDescent="0.2">
      <c r="A300" s="122" t="s">
        <v>1067</v>
      </c>
      <c r="B300" s="123" t="s">
        <v>1210</v>
      </c>
      <c r="C300" s="124" t="s">
        <v>1338</v>
      </c>
      <c r="D300" s="125" t="s">
        <v>310</v>
      </c>
      <c r="E300" s="126">
        <v>34.4</v>
      </c>
      <c r="F300" s="127">
        <v>15500</v>
      </c>
      <c r="G300" s="138" t="s">
        <v>54</v>
      </c>
      <c r="H300" s="128">
        <v>533200</v>
      </c>
      <c r="I300" s="128" t="s">
        <v>54</v>
      </c>
      <c r="J300" s="128">
        <v>533200</v>
      </c>
      <c r="K300" s="128" t="s">
        <v>54</v>
      </c>
      <c r="L300" s="129">
        <v>533200</v>
      </c>
    </row>
    <row r="301" spans="1:12" s="130" customFormat="1" ht="13.5" thickBot="1" x14ac:dyDescent="0.3">
      <c r="A301" s="131"/>
      <c r="B301" s="132"/>
      <c r="C301" s="133"/>
      <c r="D301" s="134"/>
      <c r="E301" s="135"/>
      <c r="F301" s="135" t="s">
        <v>54</v>
      </c>
      <c r="G301" s="135" t="s">
        <v>54</v>
      </c>
      <c r="H301" s="137" t="s">
        <v>54</v>
      </c>
      <c r="I301" s="137" t="s">
        <v>54</v>
      </c>
      <c r="J301" s="137"/>
      <c r="K301" s="137" t="s">
        <v>54</v>
      </c>
      <c r="L301" s="137"/>
    </row>
    <row r="302" spans="1:12" s="75" customFormat="1" ht="13.5" thickTop="1" x14ac:dyDescent="0.2">
      <c r="A302" s="140"/>
      <c r="B302" s="141"/>
      <c r="C302" s="142" t="s">
        <v>1070</v>
      </c>
      <c r="D302" s="143" t="s">
        <v>407</v>
      </c>
      <c r="E302" s="143"/>
      <c r="F302" s="144"/>
      <c r="G302" s="144"/>
      <c r="H302" s="145">
        <v>1039584</v>
      </c>
      <c r="I302" s="145">
        <v>60693</v>
      </c>
      <c r="J302" s="145">
        <v>549350</v>
      </c>
      <c r="K302" s="145" t="s">
        <v>54</v>
      </c>
      <c r="L302" s="146">
        <v>1039584</v>
      </c>
    </row>
    <row r="303" spans="1:12" s="75" customFormat="1" x14ac:dyDescent="0.25">
      <c r="A303" s="147"/>
      <c r="B303" s="148"/>
      <c r="C303" s="149"/>
      <c r="D303" s="150"/>
      <c r="E303" s="151"/>
      <c r="F303" s="151"/>
      <c r="G303" s="151"/>
      <c r="H303" s="152">
        <v>429541</v>
      </c>
      <c r="I303" s="152">
        <v>25683</v>
      </c>
      <c r="J303" s="152" t="s">
        <v>54</v>
      </c>
      <c r="K303" s="152" t="s">
        <v>54</v>
      </c>
      <c r="L303" s="152"/>
    </row>
    <row r="304" spans="1:12" s="75" customFormat="1" x14ac:dyDescent="0.25">
      <c r="A304" s="153"/>
      <c r="B304" s="287" t="s">
        <v>1236</v>
      </c>
      <c r="C304" s="288"/>
      <c r="D304" s="154" t="s">
        <v>407</v>
      </c>
      <c r="E304" s="155"/>
      <c r="F304" s="156"/>
      <c r="G304" s="156"/>
      <c r="H304" s="157">
        <v>1039584</v>
      </c>
      <c r="I304" s="157"/>
      <c r="J304" s="157"/>
      <c r="K304" s="157"/>
      <c r="L304" s="157"/>
    </row>
    <row r="305" spans="1:12" s="75" customFormat="1" x14ac:dyDescent="0.25">
      <c r="A305" s="153"/>
      <c r="B305" s="287" t="s">
        <v>1237</v>
      </c>
      <c r="C305" s="288"/>
      <c r="D305" s="154" t="s">
        <v>407</v>
      </c>
      <c r="E305" s="155"/>
      <c r="F305" s="156"/>
      <c r="G305" s="156"/>
      <c r="H305" s="157">
        <v>16150</v>
      </c>
      <c r="I305" s="157"/>
      <c r="J305" s="157"/>
      <c r="K305" s="157"/>
      <c r="L305" s="157"/>
    </row>
    <row r="306" spans="1:12" s="75" customFormat="1" x14ac:dyDescent="0.25">
      <c r="A306" s="153"/>
      <c r="B306" s="287" t="s">
        <v>1233</v>
      </c>
      <c r="C306" s="288"/>
      <c r="D306" s="154" t="s">
        <v>407</v>
      </c>
      <c r="E306" s="155"/>
      <c r="F306" s="156"/>
      <c r="G306" s="156"/>
      <c r="H306" s="157"/>
      <c r="I306" s="157">
        <v>455224</v>
      </c>
      <c r="J306" s="157"/>
      <c r="K306" s="157"/>
      <c r="L306" s="157"/>
    </row>
    <row r="307" spans="1:12" s="75" customFormat="1" x14ac:dyDescent="0.25">
      <c r="A307" s="153"/>
      <c r="B307" s="287" t="s">
        <v>1234</v>
      </c>
      <c r="C307" s="288"/>
      <c r="D307" s="154" t="s">
        <v>407</v>
      </c>
      <c r="E307" s="155"/>
      <c r="F307" s="156"/>
      <c r="G307" s="156"/>
      <c r="H307" s="157">
        <v>533200</v>
      </c>
      <c r="I307" s="157"/>
      <c r="J307" s="157"/>
      <c r="K307" s="157"/>
      <c r="L307" s="157"/>
    </row>
    <row r="308" spans="1:12" s="75" customFormat="1" x14ac:dyDescent="0.25">
      <c r="A308" s="153"/>
      <c r="B308" s="287" t="s">
        <v>1238</v>
      </c>
      <c r="C308" s="288"/>
      <c r="D308" s="154" t="s">
        <v>407</v>
      </c>
      <c r="E308" s="155"/>
      <c r="F308" s="156"/>
      <c r="G308" s="156"/>
      <c r="H308" s="157">
        <v>1039584</v>
      </c>
      <c r="I308" s="157"/>
      <c r="J308" s="157"/>
      <c r="K308" s="157"/>
      <c r="L308" s="157"/>
    </row>
    <row r="309" spans="1:12" s="75" customFormat="1" x14ac:dyDescent="0.25">
      <c r="A309" s="158"/>
      <c r="B309" s="159"/>
      <c r="C309" s="159" t="s">
        <v>1156</v>
      </c>
      <c r="D309" s="154" t="s">
        <v>35</v>
      </c>
      <c r="E309" s="155"/>
      <c r="F309" s="156"/>
      <c r="G309" s="156"/>
      <c r="H309" s="157"/>
      <c r="I309" s="157"/>
      <c r="J309" s="157"/>
      <c r="K309" s="157"/>
      <c r="L309" s="157">
        <v>87</v>
      </c>
    </row>
    <row r="310" spans="1:12" s="75" customFormat="1" x14ac:dyDescent="0.25">
      <c r="A310" s="158"/>
      <c r="B310" s="159"/>
      <c r="C310" s="159" t="s">
        <v>1155</v>
      </c>
      <c r="D310" s="154" t="s">
        <v>407</v>
      </c>
      <c r="E310" s="155"/>
      <c r="F310" s="156"/>
      <c r="G310" s="156"/>
      <c r="H310" s="157"/>
      <c r="I310" s="157">
        <v>455224</v>
      </c>
      <c r="J310" s="157"/>
      <c r="K310" s="157"/>
      <c r="L310" s="157"/>
    </row>
    <row r="311" spans="1:12" s="75" customFormat="1" x14ac:dyDescent="0.25">
      <c r="A311" s="153"/>
      <c r="B311" s="160"/>
      <c r="C311" s="159" t="s">
        <v>1070</v>
      </c>
      <c r="D311" s="154" t="s">
        <v>407</v>
      </c>
      <c r="E311" s="155"/>
      <c r="F311" s="156"/>
      <c r="G311" s="156"/>
      <c r="H311" s="157">
        <v>1039584</v>
      </c>
      <c r="I311" s="157"/>
      <c r="J311" s="157"/>
      <c r="K311" s="157"/>
      <c r="L311" s="157"/>
    </row>
    <row r="312" spans="1:12" s="75" customFormat="1" x14ac:dyDescent="0.25">
      <c r="A312" s="158"/>
      <c r="B312" s="159"/>
      <c r="C312" s="159" t="s">
        <v>1156</v>
      </c>
      <c r="D312" s="154" t="s">
        <v>35</v>
      </c>
      <c r="E312" s="155"/>
      <c r="F312" s="156"/>
      <c r="G312" s="156"/>
      <c r="H312" s="157"/>
      <c r="I312" s="157"/>
      <c r="J312" s="157"/>
      <c r="K312" s="157"/>
      <c r="L312" s="157">
        <v>87</v>
      </c>
    </row>
    <row r="313" spans="1:12" s="75" customFormat="1" x14ac:dyDescent="0.25">
      <c r="A313" s="158"/>
      <c r="B313" s="159"/>
      <c r="C313" s="159" t="s">
        <v>1155</v>
      </c>
      <c r="D313" s="154" t="s">
        <v>407</v>
      </c>
      <c r="E313" s="155"/>
      <c r="F313" s="156"/>
      <c r="G313" s="156"/>
      <c r="H313" s="157"/>
      <c r="I313" s="157">
        <v>455224</v>
      </c>
      <c r="J313" s="157"/>
      <c r="K313" s="157"/>
      <c r="L313" s="157"/>
    </row>
    <row r="314" spans="1:12" s="75" customFormat="1" x14ac:dyDescent="0.25">
      <c r="A314" s="289"/>
      <c r="B314" s="290"/>
      <c r="C314" s="290"/>
      <c r="D314" s="290"/>
      <c r="E314" s="290"/>
      <c r="F314" s="290"/>
      <c r="G314" s="290"/>
      <c r="H314" s="290"/>
      <c r="I314" s="290"/>
      <c r="J314" s="290"/>
      <c r="K314" s="290"/>
      <c r="L314" s="291"/>
    </row>
    <row r="315" spans="1:12" ht="15.75" customHeight="1" x14ac:dyDescent="0.25">
      <c r="A315" s="283" t="s">
        <v>1071</v>
      </c>
      <c r="B315" s="284"/>
      <c r="C315" s="284"/>
      <c r="D315" s="284"/>
      <c r="E315" s="284"/>
      <c r="F315" s="284"/>
      <c r="G315" s="284"/>
      <c r="H315" s="284"/>
      <c r="I315" s="284"/>
      <c r="J315" s="284"/>
      <c r="K315" s="284"/>
      <c r="L315" s="285"/>
    </row>
    <row r="316" spans="1:12" s="130" customFormat="1" ht="53.45" customHeight="1" x14ac:dyDescent="0.2">
      <c r="A316" s="122" t="s">
        <v>1072</v>
      </c>
      <c r="B316" s="123" t="s">
        <v>1339</v>
      </c>
      <c r="C316" s="124" t="s">
        <v>1340</v>
      </c>
      <c r="D316" s="125" t="s">
        <v>1181</v>
      </c>
      <c r="E316" s="139">
        <v>7</v>
      </c>
      <c r="F316" s="127">
        <v>3232</v>
      </c>
      <c r="G316" s="138" t="s">
        <v>54</v>
      </c>
      <c r="H316" s="128">
        <v>22624</v>
      </c>
      <c r="I316" s="128" t="s">
        <v>54</v>
      </c>
      <c r="J316" s="128">
        <v>1743</v>
      </c>
      <c r="K316" s="128" t="s">
        <v>54</v>
      </c>
      <c r="L316" s="129">
        <v>22624</v>
      </c>
    </row>
    <row r="317" spans="1:12" s="130" customFormat="1" x14ac:dyDescent="0.25">
      <c r="A317" s="131"/>
      <c r="B317" s="132"/>
      <c r="C317" s="133"/>
      <c r="D317" s="134"/>
      <c r="E317" s="135"/>
      <c r="F317" s="136">
        <v>2983</v>
      </c>
      <c r="G317" s="135" t="s">
        <v>54</v>
      </c>
      <c r="H317" s="137">
        <v>20881</v>
      </c>
      <c r="I317" s="137" t="s">
        <v>54</v>
      </c>
      <c r="J317" s="137"/>
      <c r="K317" s="137" t="s">
        <v>54</v>
      </c>
      <c r="L317" s="137"/>
    </row>
    <row r="318" spans="1:12" s="130" customFormat="1" ht="24" x14ac:dyDescent="0.2">
      <c r="A318" s="122" t="s">
        <v>1084</v>
      </c>
      <c r="B318" s="123" t="s">
        <v>1341</v>
      </c>
      <c r="C318" s="124" t="s">
        <v>1342</v>
      </c>
      <c r="D318" s="125" t="s">
        <v>88</v>
      </c>
      <c r="E318" s="139">
        <v>2</v>
      </c>
      <c r="F318" s="161">
        <v>3227.68</v>
      </c>
      <c r="G318" s="138" t="s">
        <v>54</v>
      </c>
      <c r="H318" s="128">
        <v>6455</v>
      </c>
      <c r="I318" s="128" t="s">
        <v>54</v>
      </c>
      <c r="J318" s="128">
        <v>6455</v>
      </c>
      <c r="K318" s="128" t="s">
        <v>54</v>
      </c>
      <c r="L318" s="129">
        <v>6455</v>
      </c>
    </row>
    <row r="319" spans="1:12" s="130" customFormat="1" x14ac:dyDescent="0.25">
      <c r="A319" s="131"/>
      <c r="B319" s="132"/>
      <c r="C319" s="133"/>
      <c r="D319" s="134"/>
      <c r="E319" s="135"/>
      <c r="F319" s="135" t="s">
        <v>54</v>
      </c>
      <c r="G319" s="135" t="s">
        <v>54</v>
      </c>
      <c r="H319" s="137" t="s">
        <v>54</v>
      </c>
      <c r="I319" s="137" t="s">
        <v>54</v>
      </c>
      <c r="J319" s="137"/>
      <c r="K319" s="137" t="s">
        <v>54</v>
      </c>
      <c r="L319" s="137"/>
    </row>
    <row r="320" spans="1:12" s="130" customFormat="1" ht="51" customHeight="1" x14ac:dyDescent="0.2">
      <c r="A320" s="122" t="s">
        <v>1087</v>
      </c>
      <c r="B320" s="123" t="s">
        <v>1343</v>
      </c>
      <c r="C320" s="124" t="s">
        <v>1344</v>
      </c>
      <c r="D320" s="125" t="s">
        <v>201</v>
      </c>
      <c r="E320" s="139">
        <v>1</v>
      </c>
      <c r="F320" s="127">
        <v>19322</v>
      </c>
      <c r="G320" s="127">
        <v>2195</v>
      </c>
      <c r="H320" s="128">
        <v>19322</v>
      </c>
      <c r="I320" s="128">
        <v>2195</v>
      </c>
      <c r="J320" s="128">
        <v>716</v>
      </c>
      <c r="K320" s="128" t="s">
        <v>54</v>
      </c>
      <c r="L320" s="129">
        <v>19322</v>
      </c>
    </row>
    <row r="321" spans="1:12" s="130" customFormat="1" x14ac:dyDescent="0.25">
      <c r="A321" s="131"/>
      <c r="B321" s="132"/>
      <c r="C321" s="133"/>
      <c r="D321" s="134"/>
      <c r="E321" s="135"/>
      <c r="F321" s="136">
        <v>16411</v>
      </c>
      <c r="G321" s="136">
        <v>596</v>
      </c>
      <c r="H321" s="137">
        <v>16411</v>
      </c>
      <c r="I321" s="137">
        <v>596</v>
      </c>
      <c r="J321" s="137"/>
      <c r="K321" s="137" t="s">
        <v>54</v>
      </c>
      <c r="L321" s="137"/>
    </row>
    <row r="322" spans="1:12" s="130" customFormat="1" ht="36" x14ac:dyDescent="0.2">
      <c r="A322" s="122" t="s">
        <v>1105</v>
      </c>
      <c r="B322" s="123" t="s">
        <v>1345</v>
      </c>
      <c r="C322" s="124" t="s">
        <v>1346</v>
      </c>
      <c r="D322" s="125" t="s">
        <v>201</v>
      </c>
      <c r="E322" s="139">
        <v>1</v>
      </c>
      <c r="F322" s="127">
        <v>3839</v>
      </c>
      <c r="G322" s="138" t="s">
        <v>54</v>
      </c>
      <c r="H322" s="128">
        <v>3839</v>
      </c>
      <c r="I322" s="128" t="s">
        <v>54</v>
      </c>
      <c r="J322" s="128">
        <v>300</v>
      </c>
      <c r="K322" s="128" t="s">
        <v>54</v>
      </c>
      <c r="L322" s="129">
        <v>3839</v>
      </c>
    </row>
    <row r="323" spans="1:12" s="130" customFormat="1" x14ac:dyDescent="0.25">
      <c r="A323" s="131"/>
      <c r="B323" s="132"/>
      <c r="C323" s="133"/>
      <c r="D323" s="134"/>
      <c r="E323" s="135"/>
      <c r="F323" s="136">
        <v>3539</v>
      </c>
      <c r="G323" s="135" t="s">
        <v>54</v>
      </c>
      <c r="H323" s="137">
        <v>3539</v>
      </c>
      <c r="I323" s="137" t="s">
        <v>54</v>
      </c>
      <c r="J323" s="137"/>
      <c r="K323" s="137" t="s">
        <v>54</v>
      </c>
      <c r="L323" s="137"/>
    </row>
    <row r="324" spans="1:12" s="130" customFormat="1" ht="36" x14ac:dyDescent="0.2">
      <c r="A324" s="122" t="s">
        <v>1110</v>
      </c>
      <c r="B324" s="123" t="s">
        <v>1347</v>
      </c>
      <c r="C324" s="124" t="s">
        <v>1348</v>
      </c>
      <c r="D324" s="125" t="s">
        <v>201</v>
      </c>
      <c r="E324" s="139">
        <v>1</v>
      </c>
      <c r="F324" s="127">
        <v>8387</v>
      </c>
      <c r="G324" s="138" t="s">
        <v>54</v>
      </c>
      <c r="H324" s="128">
        <v>8387</v>
      </c>
      <c r="I324" s="128" t="s">
        <v>54</v>
      </c>
      <c r="J324" s="128">
        <v>8387</v>
      </c>
      <c r="K324" s="128" t="s">
        <v>54</v>
      </c>
      <c r="L324" s="129">
        <v>8387</v>
      </c>
    </row>
    <row r="325" spans="1:12" s="130" customFormat="1" x14ac:dyDescent="0.25">
      <c r="A325" s="131"/>
      <c r="B325" s="132"/>
      <c r="C325" s="133"/>
      <c r="D325" s="134"/>
      <c r="E325" s="135"/>
      <c r="F325" s="135" t="s">
        <v>54</v>
      </c>
      <c r="G325" s="135" t="s">
        <v>54</v>
      </c>
      <c r="H325" s="137" t="s">
        <v>54</v>
      </c>
      <c r="I325" s="137" t="s">
        <v>54</v>
      </c>
      <c r="J325" s="137"/>
      <c r="K325" s="137" t="s">
        <v>54</v>
      </c>
      <c r="L325" s="137"/>
    </row>
    <row r="326" spans="1:12" s="130" customFormat="1" ht="65.099999999999994" customHeight="1" x14ac:dyDescent="0.2">
      <c r="A326" s="122" t="s">
        <v>1113</v>
      </c>
      <c r="B326" s="123" t="s">
        <v>1349</v>
      </c>
      <c r="C326" s="124" t="s">
        <v>1350</v>
      </c>
      <c r="D326" s="125" t="s">
        <v>201</v>
      </c>
      <c r="E326" s="139">
        <v>1</v>
      </c>
      <c r="F326" s="127">
        <v>12911</v>
      </c>
      <c r="G326" s="138" t="s">
        <v>54</v>
      </c>
      <c r="H326" s="128">
        <v>12911</v>
      </c>
      <c r="I326" s="128" t="s">
        <v>54</v>
      </c>
      <c r="J326" s="128">
        <v>12911</v>
      </c>
      <c r="K326" s="128" t="s">
        <v>54</v>
      </c>
      <c r="L326" s="129">
        <v>12911</v>
      </c>
    </row>
    <row r="327" spans="1:12" s="130" customFormat="1" x14ac:dyDescent="0.25">
      <c r="A327" s="131"/>
      <c r="B327" s="132"/>
      <c r="C327" s="133"/>
      <c r="D327" s="134"/>
      <c r="E327" s="135"/>
      <c r="F327" s="135" t="s">
        <v>54</v>
      </c>
      <c r="G327" s="135" t="s">
        <v>54</v>
      </c>
      <c r="H327" s="137" t="s">
        <v>54</v>
      </c>
      <c r="I327" s="137" t="s">
        <v>54</v>
      </c>
      <c r="J327" s="137"/>
      <c r="K327" s="137" t="s">
        <v>54</v>
      </c>
      <c r="L327" s="137"/>
    </row>
    <row r="328" spans="1:12" s="130" customFormat="1" ht="52.5" customHeight="1" x14ac:dyDescent="0.2">
      <c r="A328" s="122" t="s">
        <v>1116</v>
      </c>
      <c r="B328" s="123" t="s">
        <v>1351</v>
      </c>
      <c r="C328" s="124" t="s">
        <v>1352</v>
      </c>
      <c r="D328" s="125" t="s">
        <v>201</v>
      </c>
      <c r="E328" s="139">
        <v>1</v>
      </c>
      <c r="F328" s="127">
        <v>6409</v>
      </c>
      <c r="G328" s="138" t="s">
        <v>54</v>
      </c>
      <c r="H328" s="128">
        <v>6409</v>
      </c>
      <c r="I328" s="128" t="s">
        <v>54</v>
      </c>
      <c r="J328" s="128">
        <v>6409</v>
      </c>
      <c r="K328" s="128" t="s">
        <v>54</v>
      </c>
      <c r="L328" s="129">
        <v>6409</v>
      </c>
    </row>
    <row r="329" spans="1:12" s="130" customFormat="1" x14ac:dyDescent="0.25">
      <c r="A329" s="131"/>
      <c r="B329" s="132"/>
      <c r="C329" s="133"/>
      <c r="D329" s="134"/>
      <c r="E329" s="135"/>
      <c r="F329" s="135" t="s">
        <v>54</v>
      </c>
      <c r="G329" s="135" t="s">
        <v>54</v>
      </c>
      <c r="H329" s="137" t="s">
        <v>54</v>
      </c>
      <c r="I329" s="137" t="s">
        <v>54</v>
      </c>
      <c r="J329" s="137"/>
      <c r="K329" s="137" t="s">
        <v>54</v>
      </c>
      <c r="L329" s="137"/>
    </row>
    <row r="330" spans="1:12" s="75" customFormat="1" ht="21" customHeight="1" x14ac:dyDescent="0.25">
      <c r="A330" s="119"/>
      <c r="B330" s="120"/>
      <c r="C330" s="120"/>
      <c r="D330" s="120"/>
      <c r="E330" s="275" t="s">
        <v>332</v>
      </c>
      <c r="F330" s="275"/>
      <c r="G330" s="275"/>
      <c r="H330" s="275"/>
      <c r="I330" s="275"/>
      <c r="J330" s="275"/>
      <c r="K330" s="120"/>
      <c r="L330" s="121"/>
    </row>
    <row r="331" spans="1:12" s="130" customFormat="1" ht="24" x14ac:dyDescent="0.2">
      <c r="A331" s="122" t="s">
        <v>1119</v>
      </c>
      <c r="B331" s="123" t="s">
        <v>1353</v>
      </c>
      <c r="C331" s="124" t="s">
        <v>1354</v>
      </c>
      <c r="D331" s="125" t="s">
        <v>59</v>
      </c>
      <c r="E331" s="126">
        <v>5.2</v>
      </c>
      <c r="F331" s="127">
        <v>1353</v>
      </c>
      <c r="G331" s="138" t="s">
        <v>54</v>
      </c>
      <c r="H331" s="128">
        <v>7036</v>
      </c>
      <c r="I331" s="128" t="s">
        <v>54</v>
      </c>
      <c r="J331" s="128"/>
      <c r="K331" s="128" t="s">
        <v>54</v>
      </c>
      <c r="L331" s="129">
        <v>7036</v>
      </c>
    </row>
    <row r="332" spans="1:12" s="130" customFormat="1" x14ac:dyDescent="0.25">
      <c r="A332" s="131"/>
      <c r="B332" s="132"/>
      <c r="C332" s="133"/>
      <c r="D332" s="134"/>
      <c r="E332" s="135"/>
      <c r="F332" s="135" t="s">
        <v>54</v>
      </c>
      <c r="G332" s="135" t="s">
        <v>54</v>
      </c>
      <c r="H332" s="137" t="s">
        <v>54</v>
      </c>
      <c r="I332" s="137" t="s">
        <v>54</v>
      </c>
      <c r="J332" s="137"/>
      <c r="K332" s="137" t="s">
        <v>54</v>
      </c>
      <c r="L332" s="137"/>
    </row>
    <row r="333" spans="1:12" s="130" customFormat="1" ht="48" x14ac:dyDescent="0.2">
      <c r="A333" s="122" t="s">
        <v>1122</v>
      </c>
      <c r="B333" s="123" t="s">
        <v>1355</v>
      </c>
      <c r="C333" s="124" t="s">
        <v>1356</v>
      </c>
      <c r="D333" s="125" t="s">
        <v>1125</v>
      </c>
      <c r="E333" s="139">
        <v>52</v>
      </c>
      <c r="F333" s="127">
        <v>182</v>
      </c>
      <c r="G333" s="138" t="s">
        <v>54</v>
      </c>
      <c r="H333" s="128">
        <v>9464</v>
      </c>
      <c r="I333" s="128" t="s">
        <v>54</v>
      </c>
      <c r="J333" s="128"/>
      <c r="K333" s="128" t="s">
        <v>54</v>
      </c>
      <c r="L333" s="129">
        <v>9464</v>
      </c>
    </row>
    <row r="334" spans="1:12" s="130" customFormat="1" ht="13.5" thickBot="1" x14ac:dyDescent="0.3">
      <c r="A334" s="131"/>
      <c r="B334" s="132"/>
      <c r="C334" s="133"/>
      <c r="D334" s="134"/>
      <c r="E334" s="135"/>
      <c r="F334" s="135" t="s">
        <v>54</v>
      </c>
      <c r="G334" s="135" t="s">
        <v>54</v>
      </c>
      <c r="H334" s="137" t="s">
        <v>54</v>
      </c>
      <c r="I334" s="137" t="s">
        <v>54</v>
      </c>
      <c r="J334" s="137"/>
      <c r="K334" s="137" t="s">
        <v>54</v>
      </c>
      <c r="L334" s="137"/>
    </row>
    <row r="335" spans="1:12" s="75" customFormat="1" ht="13.5" thickTop="1" x14ac:dyDescent="0.2">
      <c r="A335" s="140"/>
      <c r="B335" s="141"/>
      <c r="C335" s="142" t="s">
        <v>1128</v>
      </c>
      <c r="D335" s="143" t="s">
        <v>407</v>
      </c>
      <c r="E335" s="143"/>
      <c r="F335" s="144"/>
      <c r="G335" s="144"/>
      <c r="H335" s="145">
        <v>96447</v>
      </c>
      <c r="I335" s="145">
        <v>2195</v>
      </c>
      <c r="J335" s="145">
        <v>36921</v>
      </c>
      <c r="K335" s="145" t="s">
        <v>54</v>
      </c>
      <c r="L335" s="146">
        <v>96447</v>
      </c>
    </row>
    <row r="336" spans="1:12" s="75" customFormat="1" x14ac:dyDescent="0.25">
      <c r="A336" s="147"/>
      <c r="B336" s="148"/>
      <c r="C336" s="149"/>
      <c r="D336" s="150"/>
      <c r="E336" s="151"/>
      <c r="F336" s="151"/>
      <c r="G336" s="151"/>
      <c r="H336" s="152">
        <v>40831</v>
      </c>
      <c r="I336" s="152">
        <v>596</v>
      </c>
      <c r="J336" s="152" t="s">
        <v>54</v>
      </c>
      <c r="K336" s="152" t="s">
        <v>54</v>
      </c>
      <c r="L336" s="152"/>
    </row>
    <row r="337" spans="1:12" s="75" customFormat="1" x14ac:dyDescent="0.25">
      <c r="A337" s="153"/>
      <c r="B337" s="287" t="s">
        <v>1236</v>
      </c>
      <c r="C337" s="288"/>
      <c r="D337" s="154" t="s">
        <v>407</v>
      </c>
      <c r="E337" s="155"/>
      <c r="F337" s="156"/>
      <c r="G337" s="156"/>
      <c r="H337" s="157">
        <v>96447</v>
      </c>
      <c r="I337" s="157"/>
      <c r="J337" s="157"/>
      <c r="K337" s="157"/>
      <c r="L337" s="157"/>
    </row>
    <row r="338" spans="1:12" s="75" customFormat="1" x14ac:dyDescent="0.25">
      <c r="A338" s="153"/>
      <c r="B338" s="287" t="s">
        <v>1237</v>
      </c>
      <c r="C338" s="288"/>
      <c r="D338" s="154" t="s">
        <v>407</v>
      </c>
      <c r="E338" s="155"/>
      <c r="F338" s="156"/>
      <c r="G338" s="156"/>
      <c r="H338" s="157">
        <v>2759</v>
      </c>
      <c r="I338" s="157"/>
      <c r="J338" s="157"/>
      <c r="K338" s="157"/>
      <c r="L338" s="157"/>
    </row>
    <row r="339" spans="1:12" s="75" customFormat="1" x14ac:dyDescent="0.25">
      <c r="A339" s="153"/>
      <c r="B339" s="287" t="s">
        <v>1233</v>
      </c>
      <c r="C339" s="288"/>
      <c r="D339" s="154" t="s">
        <v>407</v>
      </c>
      <c r="E339" s="155"/>
      <c r="F339" s="156"/>
      <c r="G339" s="156"/>
      <c r="H339" s="157"/>
      <c r="I339" s="157">
        <v>41427</v>
      </c>
      <c r="J339" s="157"/>
      <c r="K339" s="157"/>
      <c r="L339" s="157"/>
    </row>
    <row r="340" spans="1:12" s="75" customFormat="1" x14ac:dyDescent="0.25">
      <c r="A340" s="153"/>
      <c r="B340" s="287" t="s">
        <v>1234</v>
      </c>
      <c r="C340" s="288"/>
      <c r="D340" s="154" t="s">
        <v>407</v>
      </c>
      <c r="E340" s="155"/>
      <c r="F340" s="156"/>
      <c r="G340" s="156"/>
      <c r="H340" s="157">
        <v>34162</v>
      </c>
      <c r="I340" s="157"/>
      <c r="J340" s="157"/>
      <c r="K340" s="157"/>
      <c r="L340" s="157"/>
    </row>
    <row r="341" spans="1:12" s="75" customFormat="1" x14ac:dyDescent="0.25">
      <c r="A341" s="153"/>
      <c r="B341" s="287" t="s">
        <v>1357</v>
      </c>
      <c r="C341" s="288"/>
      <c r="D341" s="154" t="s">
        <v>407</v>
      </c>
      <c r="E341" s="155"/>
      <c r="F341" s="156"/>
      <c r="G341" s="156"/>
      <c r="H341" s="157">
        <v>16500</v>
      </c>
      <c r="I341" s="157"/>
      <c r="J341" s="157"/>
      <c r="K341" s="157"/>
      <c r="L341" s="157"/>
    </row>
    <row r="342" spans="1:12" s="75" customFormat="1" x14ac:dyDescent="0.25">
      <c r="A342" s="153"/>
      <c r="B342" s="287" t="s">
        <v>1238</v>
      </c>
      <c r="C342" s="288"/>
      <c r="D342" s="154" t="s">
        <v>407</v>
      </c>
      <c r="E342" s="155"/>
      <c r="F342" s="156"/>
      <c r="G342" s="156"/>
      <c r="H342" s="157">
        <v>96447</v>
      </c>
      <c r="I342" s="157"/>
      <c r="J342" s="157"/>
      <c r="K342" s="157"/>
      <c r="L342" s="157"/>
    </row>
    <row r="343" spans="1:12" s="75" customFormat="1" x14ac:dyDescent="0.25">
      <c r="A343" s="158"/>
      <c r="B343" s="159"/>
      <c r="C343" s="159" t="s">
        <v>1156</v>
      </c>
      <c r="D343" s="154" t="s">
        <v>35</v>
      </c>
      <c r="E343" s="155"/>
      <c r="F343" s="156"/>
      <c r="G343" s="156"/>
      <c r="H343" s="157"/>
      <c r="I343" s="157"/>
      <c r="J343" s="157"/>
      <c r="K343" s="157"/>
      <c r="L343" s="157">
        <v>8</v>
      </c>
    </row>
    <row r="344" spans="1:12" s="75" customFormat="1" x14ac:dyDescent="0.25">
      <c r="A344" s="158"/>
      <c r="B344" s="159"/>
      <c r="C344" s="159" t="s">
        <v>1155</v>
      </c>
      <c r="D344" s="154" t="s">
        <v>407</v>
      </c>
      <c r="E344" s="155"/>
      <c r="F344" s="156"/>
      <c r="G344" s="156"/>
      <c r="H344" s="157"/>
      <c r="I344" s="157">
        <v>41427</v>
      </c>
      <c r="J344" s="157"/>
      <c r="K344" s="157"/>
      <c r="L344" s="157"/>
    </row>
    <row r="345" spans="1:12" s="75" customFormat="1" x14ac:dyDescent="0.25">
      <c r="A345" s="153"/>
      <c r="B345" s="160"/>
      <c r="C345" s="159" t="s">
        <v>1128</v>
      </c>
      <c r="D345" s="154" t="s">
        <v>407</v>
      </c>
      <c r="E345" s="155"/>
      <c r="F345" s="156"/>
      <c r="G345" s="156"/>
      <c r="H345" s="157">
        <v>96447</v>
      </c>
      <c r="I345" s="157"/>
      <c r="J345" s="157"/>
      <c r="K345" s="157"/>
      <c r="L345" s="157"/>
    </row>
    <row r="346" spans="1:12" s="75" customFormat="1" x14ac:dyDescent="0.25">
      <c r="A346" s="158"/>
      <c r="B346" s="159"/>
      <c r="C346" s="159" t="s">
        <v>1156</v>
      </c>
      <c r="D346" s="154" t="s">
        <v>35</v>
      </c>
      <c r="E346" s="155"/>
      <c r="F346" s="156"/>
      <c r="G346" s="156"/>
      <c r="H346" s="157"/>
      <c r="I346" s="157"/>
      <c r="J346" s="157"/>
      <c r="K346" s="157"/>
      <c r="L346" s="157">
        <v>8</v>
      </c>
    </row>
    <row r="347" spans="1:12" s="75" customFormat="1" ht="13.5" thickBot="1" x14ac:dyDescent="0.3">
      <c r="A347" s="158"/>
      <c r="B347" s="159"/>
      <c r="C347" s="159" t="s">
        <v>1155</v>
      </c>
      <c r="D347" s="154" t="s">
        <v>407</v>
      </c>
      <c r="E347" s="155"/>
      <c r="F347" s="156"/>
      <c r="G347" s="156"/>
      <c r="H347" s="157"/>
      <c r="I347" s="157">
        <v>41427</v>
      </c>
      <c r="J347" s="157"/>
      <c r="K347" s="157"/>
      <c r="L347" s="157"/>
    </row>
    <row r="348" spans="1:12" s="75" customFormat="1" ht="13.5" thickTop="1" x14ac:dyDescent="0.2">
      <c r="A348" s="140"/>
      <c r="B348" s="141"/>
      <c r="C348" s="142" t="s">
        <v>1358</v>
      </c>
      <c r="D348" s="143" t="s">
        <v>407</v>
      </c>
      <c r="E348" s="143"/>
      <c r="F348" s="144"/>
      <c r="G348" s="144"/>
      <c r="H348" s="145"/>
      <c r="I348" s="145"/>
      <c r="J348" s="145"/>
      <c r="K348" s="145"/>
      <c r="L348" s="146">
        <v>6588389</v>
      </c>
    </row>
    <row r="349" spans="1:12" s="75" customFormat="1" x14ac:dyDescent="0.25">
      <c r="A349" s="147"/>
      <c r="B349" s="148"/>
      <c r="C349" s="149" t="s">
        <v>1359</v>
      </c>
      <c r="D349" s="150"/>
      <c r="E349" s="151"/>
      <c r="F349" s="151"/>
      <c r="G349" s="151"/>
      <c r="H349" s="152"/>
      <c r="I349" s="152"/>
      <c r="J349" s="152"/>
      <c r="K349" s="152"/>
      <c r="L349" s="152"/>
    </row>
    <row r="350" spans="1:12" s="75" customFormat="1" x14ac:dyDescent="0.25">
      <c r="A350" s="153"/>
      <c r="B350" s="160"/>
      <c r="C350" s="159" t="s">
        <v>1360</v>
      </c>
      <c r="D350" s="154" t="s">
        <v>407</v>
      </c>
      <c r="E350" s="155"/>
      <c r="F350" s="156"/>
      <c r="G350" s="156"/>
      <c r="H350" s="157">
        <v>1970938</v>
      </c>
      <c r="I350" s="157"/>
      <c r="J350" s="157"/>
      <c r="K350" s="157"/>
      <c r="L350" s="157"/>
    </row>
    <row r="351" spans="1:12" s="75" customFormat="1" x14ac:dyDescent="0.25">
      <c r="A351" s="153"/>
      <c r="B351" s="160"/>
      <c r="C351" s="159" t="s">
        <v>1361</v>
      </c>
      <c r="D351" s="154" t="s">
        <v>407</v>
      </c>
      <c r="E351" s="155"/>
      <c r="F351" s="156"/>
      <c r="G351" s="156"/>
      <c r="H351" s="157"/>
      <c r="I351" s="157">
        <v>131455</v>
      </c>
      <c r="J351" s="157"/>
      <c r="K351" s="157"/>
      <c r="L351" s="157"/>
    </row>
    <row r="352" spans="1:12" s="75" customFormat="1" x14ac:dyDescent="0.25">
      <c r="A352" s="153"/>
      <c r="B352" s="160"/>
      <c r="C352" s="159" t="s">
        <v>1134</v>
      </c>
      <c r="D352" s="154" t="s">
        <v>407</v>
      </c>
      <c r="E352" s="155"/>
      <c r="F352" s="156"/>
      <c r="G352" s="156"/>
      <c r="H352" s="157"/>
      <c r="I352" s="157">
        <v>47227</v>
      </c>
      <c r="J352" s="157"/>
      <c r="K352" s="157"/>
      <c r="L352" s="157"/>
    </row>
    <row r="353" spans="1:12" s="75" customFormat="1" x14ac:dyDescent="0.25">
      <c r="A353" s="153"/>
      <c r="B353" s="160"/>
      <c r="C353" s="159" t="s">
        <v>1362</v>
      </c>
      <c r="D353" s="154" t="s">
        <v>407</v>
      </c>
      <c r="E353" s="155"/>
      <c r="F353" s="156"/>
      <c r="G353" s="156"/>
      <c r="H353" s="157"/>
      <c r="I353" s="157"/>
      <c r="J353" s="157">
        <v>4469497</v>
      </c>
      <c r="K353" s="157"/>
      <c r="L353" s="157"/>
    </row>
    <row r="354" spans="1:12" s="75" customFormat="1" x14ac:dyDescent="0.25">
      <c r="A354" s="153"/>
      <c r="B354" s="160"/>
      <c r="C354" s="159" t="s">
        <v>1363</v>
      </c>
      <c r="D354" s="154" t="s">
        <v>407</v>
      </c>
      <c r="E354" s="155"/>
      <c r="F354" s="156"/>
      <c r="G354" s="156"/>
      <c r="H354" s="157">
        <v>16500</v>
      </c>
      <c r="I354" s="157"/>
      <c r="J354" s="157"/>
      <c r="K354" s="157"/>
      <c r="L354" s="157"/>
    </row>
    <row r="355" spans="1:12" s="75" customFormat="1" x14ac:dyDescent="0.25">
      <c r="A355" s="294"/>
      <c r="B355" s="294"/>
      <c r="C355" s="294"/>
      <c r="D355" s="294"/>
      <c r="E355" s="294"/>
      <c r="F355" s="294"/>
      <c r="G355" s="294"/>
      <c r="H355" s="294"/>
      <c r="I355" s="294"/>
      <c r="J355" s="294"/>
      <c r="K355" s="294"/>
      <c r="L355" s="294"/>
    </row>
    <row r="356" spans="1:12" s="75" customFormat="1" x14ac:dyDescent="0.2">
      <c r="A356" s="162"/>
      <c r="B356" s="292" t="s">
        <v>1144</v>
      </c>
      <c r="C356" s="292"/>
      <c r="D356" s="292"/>
      <c r="E356" s="293" t="s">
        <v>1145</v>
      </c>
      <c r="F356" s="293"/>
      <c r="G356" s="293"/>
      <c r="H356" s="293"/>
      <c r="I356" s="293"/>
      <c r="J356" s="293"/>
      <c r="K356" s="293"/>
      <c r="L356" s="293"/>
    </row>
  </sheetData>
  <mergeCells count="96">
    <mergeCell ref="B356:D356"/>
    <mergeCell ref="E356:L356"/>
    <mergeCell ref="B338:C338"/>
    <mergeCell ref="B339:C339"/>
    <mergeCell ref="B340:C340"/>
    <mergeCell ref="B341:C341"/>
    <mergeCell ref="B342:C342"/>
    <mergeCell ref="A355:L355"/>
    <mergeCell ref="B337:C337"/>
    <mergeCell ref="A291:L291"/>
    <mergeCell ref="A292:L292"/>
    <mergeCell ref="E293:J293"/>
    <mergeCell ref="B304:C304"/>
    <mergeCell ref="B305:C305"/>
    <mergeCell ref="B306:C306"/>
    <mergeCell ref="B307:C307"/>
    <mergeCell ref="B308:C308"/>
    <mergeCell ref="A314:L314"/>
    <mergeCell ref="A315:L315"/>
    <mergeCell ref="E330:J330"/>
    <mergeCell ref="B285:C285"/>
    <mergeCell ref="B247:C247"/>
    <mergeCell ref="B250:C250"/>
    <mergeCell ref="B251:C251"/>
    <mergeCell ref="B252:C252"/>
    <mergeCell ref="B253:C253"/>
    <mergeCell ref="A259:L259"/>
    <mergeCell ref="A260:L260"/>
    <mergeCell ref="B281:C281"/>
    <mergeCell ref="B282:C282"/>
    <mergeCell ref="B283:C283"/>
    <mergeCell ref="B284:C284"/>
    <mergeCell ref="B246:C246"/>
    <mergeCell ref="C219:D219"/>
    <mergeCell ref="B234:C234"/>
    <mergeCell ref="B235:C235"/>
    <mergeCell ref="B236:C236"/>
    <mergeCell ref="B237:C237"/>
    <mergeCell ref="B238:C238"/>
    <mergeCell ref="B239:C239"/>
    <mergeCell ref="B240:C240"/>
    <mergeCell ref="B241:C241"/>
    <mergeCell ref="B244:C244"/>
    <mergeCell ref="B245:C245"/>
    <mergeCell ref="C206:D206"/>
    <mergeCell ref="B103:C103"/>
    <mergeCell ref="A108:L108"/>
    <mergeCell ref="A109:L109"/>
    <mergeCell ref="C110:D110"/>
    <mergeCell ref="C123:D123"/>
    <mergeCell ref="C140:D140"/>
    <mergeCell ref="C141:D141"/>
    <mergeCell ref="C152:D152"/>
    <mergeCell ref="C157:D157"/>
    <mergeCell ref="C178:D178"/>
    <mergeCell ref="C187:D187"/>
    <mergeCell ref="C65:D65"/>
    <mergeCell ref="B102:C102"/>
    <mergeCell ref="B87:C87"/>
    <mergeCell ref="B88:C88"/>
    <mergeCell ref="B89:C89"/>
    <mergeCell ref="B90:C90"/>
    <mergeCell ref="B93:C93"/>
    <mergeCell ref="B94:C94"/>
    <mergeCell ref="B95:C95"/>
    <mergeCell ref="B96:C96"/>
    <mergeCell ref="B97:C97"/>
    <mergeCell ref="B100:C100"/>
    <mergeCell ref="B101:C101"/>
    <mergeCell ref="C70:D70"/>
    <mergeCell ref="F19:G19"/>
    <mergeCell ref="H19:J19"/>
    <mergeCell ref="K19:K20"/>
    <mergeCell ref="L19:L21"/>
    <mergeCell ref="A23:L23"/>
    <mergeCell ref="A24:L24"/>
    <mergeCell ref="A19:A21"/>
    <mergeCell ref="B19:B21"/>
    <mergeCell ref="C19:C21"/>
    <mergeCell ref="D19:D21"/>
    <mergeCell ref="E19:E21"/>
    <mergeCell ref="C25:D25"/>
    <mergeCell ref="C36:D36"/>
    <mergeCell ref="C41:D41"/>
    <mergeCell ref="C50:D50"/>
    <mergeCell ref="C9:J9"/>
    <mergeCell ref="C11:L11"/>
    <mergeCell ref="C12:K12"/>
    <mergeCell ref="C14:L14"/>
    <mergeCell ref="A18:J18"/>
    <mergeCell ref="C3:L3"/>
    <mergeCell ref="C4:L4"/>
    <mergeCell ref="C5:L5"/>
    <mergeCell ref="C6:L6"/>
    <mergeCell ref="C8:F8"/>
    <mergeCell ref="G8:L8"/>
  </mergeCells>
  <printOptions horizontalCentered="1"/>
  <pageMargins left="0.59055118110236227" right="0.39370078740157483" top="0.59055118110236227" bottom="0.59055118110236227" header="0.39370078740157483" footer="0.32"/>
  <pageSetup paperSize="9" scale="78" fitToHeight="10000" orientation="landscape" horizontalDpi="300" verticalDpi="300" r:id="rId1"/>
  <headerFooter>
    <oddHeader>&amp;L&amp;9Программный комплекс АВС (редакция 2024.1.2)&amp;R10800</oddHead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4"/>
  <sheetViews>
    <sheetView showGridLines="0" view="pageBreakPreview" topLeftCell="A167" zoomScale="60" zoomScaleNormal="70" workbookViewId="0">
      <selection activeCell="B196" sqref="B196"/>
    </sheetView>
  </sheetViews>
  <sheetFormatPr defaultRowHeight="12.75" outlineLevelRow="2" x14ac:dyDescent="0.2"/>
  <cols>
    <col min="1" max="1" width="6.42578125" style="164" customWidth="1"/>
    <col min="2" max="2" width="14.28515625" style="164" customWidth="1"/>
    <col min="3" max="3" width="76.28515625" style="164" customWidth="1"/>
    <col min="4" max="4" width="10.42578125" style="164" customWidth="1"/>
    <col min="5" max="5" width="10.5703125" style="164" customWidth="1"/>
    <col min="6" max="6" width="10.7109375" style="164" customWidth="1"/>
    <col min="7" max="7" width="14.28515625" style="164" customWidth="1"/>
    <col min="8" max="256" width="8.7109375" style="164"/>
    <col min="257" max="257" width="6.42578125" style="164" customWidth="1"/>
    <col min="258" max="258" width="14.28515625" style="164" customWidth="1"/>
    <col min="259" max="259" width="69.85546875" style="164" customWidth="1"/>
    <col min="260" max="260" width="10.42578125" style="164" customWidth="1"/>
    <col min="261" max="261" width="10.5703125" style="164" customWidth="1"/>
    <col min="262" max="262" width="10.7109375" style="164" customWidth="1"/>
    <col min="263" max="263" width="14.28515625" style="164" customWidth="1"/>
    <col min="264" max="512" width="8.7109375" style="164"/>
    <col min="513" max="513" width="6.42578125" style="164" customWidth="1"/>
    <col min="514" max="514" width="14.28515625" style="164" customWidth="1"/>
    <col min="515" max="515" width="69.85546875" style="164" customWidth="1"/>
    <col min="516" max="516" width="10.42578125" style="164" customWidth="1"/>
    <col min="517" max="517" width="10.5703125" style="164" customWidth="1"/>
    <col min="518" max="518" width="10.7109375" style="164" customWidth="1"/>
    <col min="519" max="519" width="14.28515625" style="164" customWidth="1"/>
    <col min="520" max="768" width="8.7109375" style="164"/>
    <col min="769" max="769" width="6.42578125" style="164" customWidth="1"/>
    <col min="770" max="770" width="14.28515625" style="164" customWidth="1"/>
    <col min="771" max="771" width="69.85546875" style="164" customWidth="1"/>
    <col min="772" max="772" width="10.42578125" style="164" customWidth="1"/>
    <col min="773" max="773" width="10.5703125" style="164" customWidth="1"/>
    <col min="774" max="774" width="10.7109375" style="164" customWidth="1"/>
    <col min="775" max="775" width="14.28515625" style="164" customWidth="1"/>
    <col min="776" max="1024" width="8.7109375" style="164"/>
    <col min="1025" max="1025" width="6.42578125" style="164" customWidth="1"/>
    <col min="1026" max="1026" width="14.28515625" style="164" customWidth="1"/>
    <col min="1027" max="1027" width="69.85546875" style="164" customWidth="1"/>
    <col min="1028" max="1028" width="10.42578125" style="164" customWidth="1"/>
    <col min="1029" max="1029" width="10.5703125" style="164" customWidth="1"/>
    <col min="1030" max="1030" width="10.7109375" style="164" customWidth="1"/>
    <col min="1031" max="1031" width="14.28515625" style="164" customWidth="1"/>
    <col min="1032" max="1280" width="8.7109375" style="164"/>
    <col min="1281" max="1281" width="6.42578125" style="164" customWidth="1"/>
    <col min="1282" max="1282" width="14.28515625" style="164" customWidth="1"/>
    <col min="1283" max="1283" width="69.85546875" style="164" customWidth="1"/>
    <col min="1284" max="1284" width="10.42578125" style="164" customWidth="1"/>
    <col min="1285" max="1285" width="10.5703125" style="164" customWidth="1"/>
    <col min="1286" max="1286" width="10.7109375" style="164" customWidth="1"/>
    <col min="1287" max="1287" width="14.28515625" style="164" customWidth="1"/>
    <col min="1288" max="1536" width="8.7109375" style="164"/>
    <col min="1537" max="1537" width="6.42578125" style="164" customWidth="1"/>
    <col min="1538" max="1538" width="14.28515625" style="164" customWidth="1"/>
    <col min="1539" max="1539" width="69.85546875" style="164" customWidth="1"/>
    <col min="1540" max="1540" width="10.42578125" style="164" customWidth="1"/>
    <col min="1541" max="1541" width="10.5703125" style="164" customWidth="1"/>
    <col min="1542" max="1542" width="10.7109375" style="164" customWidth="1"/>
    <col min="1543" max="1543" width="14.28515625" style="164" customWidth="1"/>
    <col min="1544" max="1792" width="8.7109375" style="164"/>
    <col min="1793" max="1793" width="6.42578125" style="164" customWidth="1"/>
    <col min="1794" max="1794" width="14.28515625" style="164" customWidth="1"/>
    <col min="1795" max="1795" width="69.85546875" style="164" customWidth="1"/>
    <col min="1796" max="1796" width="10.42578125" style="164" customWidth="1"/>
    <col min="1797" max="1797" width="10.5703125" style="164" customWidth="1"/>
    <col min="1798" max="1798" width="10.7109375" style="164" customWidth="1"/>
    <col min="1799" max="1799" width="14.28515625" style="164" customWidth="1"/>
    <col min="1800" max="2048" width="8.7109375" style="164"/>
    <col min="2049" max="2049" width="6.42578125" style="164" customWidth="1"/>
    <col min="2050" max="2050" width="14.28515625" style="164" customWidth="1"/>
    <col min="2051" max="2051" width="69.85546875" style="164" customWidth="1"/>
    <col min="2052" max="2052" width="10.42578125" style="164" customWidth="1"/>
    <col min="2053" max="2053" width="10.5703125" style="164" customWidth="1"/>
    <col min="2054" max="2054" width="10.7109375" style="164" customWidth="1"/>
    <col min="2055" max="2055" width="14.28515625" style="164" customWidth="1"/>
    <col min="2056" max="2304" width="8.7109375" style="164"/>
    <col min="2305" max="2305" width="6.42578125" style="164" customWidth="1"/>
    <col min="2306" max="2306" width="14.28515625" style="164" customWidth="1"/>
    <col min="2307" max="2307" width="69.85546875" style="164" customWidth="1"/>
    <col min="2308" max="2308" width="10.42578125" style="164" customWidth="1"/>
    <col min="2309" max="2309" width="10.5703125" style="164" customWidth="1"/>
    <col min="2310" max="2310" width="10.7109375" style="164" customWidth="1"/>
    <col min="2311" max="2311" width="14.28515625" style="164" customWidth="1"/>
    <col min="2312" max="2560" width="8.7109375" style="164"/>
    <col min="2561" max="2561" width="6.42578125" style="164" customWidth="1"/>
    <col min="2562" max="2562" width="14.28515625" style="164" customWidth="1"/>
    <col min="2563" max="2563" width="69.85546875" style="164" customWidth="1"/>
    <col min="2564" max="2564" width="10.42578125" style="164" customWidth="1"/>
    <col min="2565" max="2565" width="10.5703125" style="164" customWidth="1"/>
    <col min="2566" max="2566" width="10.7109375" style="164" customWidth="1"/>
    <col min="2567" max="2567" width="14.28515625" style="164" customWidth="1"/>
    <col min="2568" max="2816" width="8.7109375" style="164"/>
    <col min="2817" max="2817" width="6.42578125" style="164" customWidth="1"/>
    <col min="2818" max="2818" width="14.28515625" style="164" customWidth="1"/>
    <col min="2819" max="2819" width="69.85546875" style="164" customWidth="1"/>
    <col min="2820" max="2820" width="10.42578125" style="164" customWidth="1"/>
    <col min="2821" max="2821" width="10.5703125" style="164" customWidth="1"/>
    <col min="2822" max="2822" width="10.7109375" style="164" customWidth="1"/>
    <col min="2823" max="2823" width="14.28515625" style="164" customWidth="1"/>
    <col min="2824" max="3072" width="8.7109375" style="164"/>
    <col min="3073" max="3073" width="6.42578125" style="164" customWidth="1"/>
    <col min="3074" max="3074" width="14.28515625" style="164" customWidth="1"/>
    <col min="3075" max="3075" width="69.85546875" style="164" customWidth="1"/>
    <col min="3076" max="3076" width="10.42578125" style="164" customWidth="1"/>
    <col min="3077" max="3077" width="10.5703125" style="164" customWidth="1"/>
    <col min="3078" max="3078" width="10.7109375" style="164" customWidth="1"/>
    <col min="3079" max="3079" width="14.28515625" style="164" customWidth="1"/>
    <col min="3080" max="3328" width="8.7109375" style="164"/>
    <col min="3329" max="3329" width="6.42578125" style="164" customWidth="1"/>
    <col min="3330" max="3330" width="14.28515625" style="164" customWidth="1"/>
    <col min="3331" max="3331" width="69.85546875" style="164" customWidth="1"/>
    <col min="3332" max="3332" width="10.42578125" style="164" customWidth="1"/>
    <col min="3333" max="3333" width="10.5703125" style="164" customWidth="1"/>
    <col min="3334" max="3334" width="10.7109375" style="164" customWidth="1"/>
    <col min="3335" max="3335" width="14.28515625" style="164" customWidth="1"/>
    <col min="3336" max="3584" width="8.7109375" style="164"/>
    <col min="3585" max="3585" width="6.42578125" style="164" customWidth="1"/>
    <col min="3586" max="3586" width="14.28515625" style="164" customWidth="1"/>
    <col min="3587" max="3587" width="69.85546875" style="164" customWidth="1"/>
    <col min="3588" max="3588" width="10.42578125" style="164" customWidth="1"/>
    <col min="3589" max="3589" width="10.5703125" style="164" customWidth="1"/>
    <col min="3590" max="3590" width="10.7109375" style="164" customWidth="1"/>
    <col min="3591" max="3591" width="14.28515625" style="164" customWidth="1"/>
    <col min="3592" max="3840" width="8.7109375" style="164"/>
    <col min="3841" max="3841" width="6.42578125" style="164" customWidth="1"/>
    <col min="3842" max="3842" width="14.28515625" style="164" customWidth="1"/>
    <col min="3843" max="3843" width="69.85546875" style="164" customWidth="1"/>
    <col min="3844" max="3844" width="10.42578125" style="164" customWidth="1"/>
    <col min="3845" max="3845" width="10.5703125" style="164" customWidth="1"/>
    <col min="3846" max="3846" width="10.7109375" style="164" customWidth="1"/>
    <col min="3847" max="3847" width="14.28515625" style="164" customWidth="1"/>
    <col min="3848" max="4096" width="8.7109375" style="164"/>
    <col min="4097" max="4097" width="6.42578125" style="164" customWidth="1"/>
    <col min="4098" max="4098" width="14.28515625" style="164" customWidth="1"/>
    <col min="4099" max="4099" width="69.85546875" style="164" customWidth="1"/>
    <col min="4100" max="4100" width="10.42578125" style="164" customWidth="1"/>
    <col min="4101" max="4101" width="10.5703125" style="164" customWidth="1"/>
    <col min="4102" max="4102" width="10.7109375" style="164" customWidth="1"/>
    <col min="4103" max="4103" width="14.28515625" style="164" customWidth="1"/>
    <col min="4104" max="4352" width="8.7109375" style="164"/>
    <col min="4353" max="4353" width="6.42578125" style="164" customWidth="1"/>
    <col min="4354" max="4354" width="14.28515625" style="164" customWidth="1"/>
    <col min="4355" max="4355" width="69.85546875" style="164" customWidth="1"/>
    <col min="4356" max="4356" width="10.42578125" style="164" customWidth="1"/>
    <col min="4357" max="4357" width="10.5703125" style="164" customWidth="1"/>
    <col min="4358" max="4358" width="10.7109375" style="164" customWidth="1"/>
    <col min="4359" max="4359" width="14.28515625" style="164" customWidth="1"/>
    <col min="4360" max="4608" width="8.7109375" style="164"/>
    <col min="4609" max="4609" width="6.42578125" style="164" customWidth="1"/>
    <col min="4610" max="4610" width="14.28515625" style="164" customWidth="1"/>
    <col min="4611" max="4611" width="69.85546875" style="164" customWidth="1"/>
    <col min="4612" max="4612" width="10.42578125" style="164" customWidth="1"/>
    <col min="4613" max="4613" width="10.5703125" style="164" customWidth="1"/>
    <col min="4614" max="4614" width="10.7109375" style="164" customWidth="1"/>
    <col min="4615" max="4615" width="14.28515625" style="164" customWidth="1"/>
    <col min="4616" max="4864" width="8.7109375" style="164"/>
    <col min="4865" max="4865" width="6.42578125" style="164" customWidth="1"/>
    <col min="4866" max="4866" width="14.28515625" style="164" customWidth="1"/>
    <col min="4867" max="4867" width="69.85546875" style="164" customWidth="1"/>
    <col min="4868" max="4868" width="10.42578125" style="164" customWidth="1"/>
    <col min="4869" max="4869" width="10.5703125" style="164" customWidth="1"/>
    <col min="4870" max="4870" width="10.7109375" style="164" customWidth="1"/>
    <col min="4871" max="4871" width="14.28515625" style="164" customWidth="1"/>
    <col min="4872" max="5120" width="8.7109375" style="164"/>
    <col min="5121" max="5121" width="6.42578125" style="164" customWidth="1"/>
    <col min="5122" max="5122" width="14.28515625" style="164" customWidth="1"/>
    <col min="5123" max="5123" width="69.85546875" style="164" customWidth="1"/>
    <col min="5124" max="5124" width="10.42578125" style="164" customWidth="1"/>
    <col min="5125" max="5125" width="10.5703125" style="164" customWidth="1"/>
    <col min="5126" max="5126" width="10.7109375" style="164" customWidth="1"/>
    <col min="5127" max="5127" width="14.28515625" style="164" customWidth="1"/>
    <col min="5128" max="5376" width="8.7109375" style="164"/>
    <col min="5377" max="5377" width="6.42578125" style="164" customWidth="1"/>
    <col min="5378" max="5378" width="14.28515625" style="164" customWidth="1"/>
    <col min="5379" max="5379" width="69.85546875" style="164" customWidth="1"/>
    <col min="5380" max="5380" width="10.42578125" style="164" customWidth="1"/>
    <col min="5381" max="5381" width="10.5703125" style="164" customWidth="1"/>
    <col min="5382" max="5382" width="10.7109375" style="164" customWidth="1"/>
    <col min="5383" max="5383" width="14.28515625" style="164" customWidth="1"/>
    <col min="5384" max="5632" width="8.7109375" style="164"/>
    <col min="5633" max="5633" width="6.42578125" style="164" customWidth="1"/>
    <col min="5634" max="5634" width="14.28515625" style="164" customWidth="1"/>
    <col min="5635" max="5635" width="69.85546875" style="164" customWidth="1"/>
    <col min="5636" max="5636" width="10.42578125" style="164" customWidth="1"/>
    <col min="5637" max="5637" width="10.5703125" style="164" customWidth="1"/>
    <col min="5638" max="5638" width="10.7109375" style="164" customWidth="1"/>
    <col min="5639" max="5639" width="14.28515625" style="164" customWidth="1"/>
    <col min="5640" max="5888" width="8.7109375" style="164"/>
    <col min="5889" max="5889" width="6.42578125" style="164" customWidth="1"/>
    <col min="5890" max="5890" width="14.28515625" style="164" customWidth="1"/>
    <col min="5891" max="5891" width="69.85546875" style="164" customWidth="1"/>
    <col min="5892" max="5892" width="10.42578125" style="164" customWidth="1"/>
    <col min="5893" max="5893" width="10.5703125" style="164" customWidth="1"/>
    <col min="5894" max="5894" width="10.7109375" style="164" customWidth="1"/>
    <col min="5895" max="5895" width="14.28515625" style="164" customWidth="1"/>
    <col min="5896" max="6144" width="8.7109375" style="164"/>
    <col min="6145" max="6145" width="6.42578125" style="164" customWidth="1"/>
    <col min="6146" max="6146" width="14.28515625" style="164" customWidth="1"/>
    <col min="6147" max="6147" width="69.85546875" style="164" customWidth="1"/>
    <col min="6148" max="6148" width="10.42578125" style="164" customWidth="1"/>
    <col min="6149" max="6149" width="10.5703125" style="164" customWidth="1"/>
    <col min="6150" max="6150" width="10.7109375" style="164" customWidth="1"/>
    <col min="6151" max="6151" width="14.28515625" style="164" customWidth="1"/>
    <col min="6152" max="6400" width="8.7109375" style="164"/>
    <col min="6401" max="6401" width="6.42578125" style="164" customWidth="1"/>
    <col min="6402" max="6402" width="14.28515625" style="164" customWidth="1"/>
    <col min="6403" max="6403" width="69.85546875" style="164" customWidth="1"/>
    <col min="6404" max="6404" width="10.42578125" style="164" customWidth="1"/>
    <col min="6405" max="6405" width="10.5703125" style="164" customWidth="1"/>
    <col min="6406" max="6406" width="10.7109375" style="164" customWidth="1"/>
    <col min="6407" max="6407" width="14.28515625" style="164" customWidth="1"/>
    <col min="6408" max="6656" width="8.7109375" style="164"/>
    <col min="6657" max="6657" width="6.42578125" style="164" customWidth="1"/>
    <col min="6658" max="6658" width="14.28515625" style="164" customWidth="1"/>
    <col min="6659" max="6659" width="69.85546875" style="164" customWidth="1"/>
    <col min="6660" max="6660" width="10.42578125" style="164" customWidth="1"/>
    <col min="6661" max="6661" width="10.5703125" style="164" customWidth="1"/>
    <col min="6662" max="6662" width="10.7109375" style="164" customWidth="1"/>
    <col min="6663" max="6663" width="14.28515625" style="164" customWidth="1"/>
    <col min="6664" max="6912" width="8.7109375" style="164"/>
    <col min="6913" max="6913" width="6.42578125" style="164" customWidth="1"/>
    <col min="6914" max="6914" width="14.28515625" style="164" customWidth="1"/>
    <col min="6915" max="6915" width="69.85546875" style="164" customWidth="1"/>
    <col min="6916" max="6916" width="10.42578125" style="164" customWidth="1"/>
    <col min="6917" max="6917" width="10.5703125" style="164" customWidth="1"/>
    <col min="6918" max="6918" width="10.7109375" style="164" customWidth="1"/>
    <col min="6919" max="6919" width="14.28515625" style="164" customWidth="1"/>
    <col min="6920" max="7168" width="8.7109375" style="164"/>
    <col min="7169" max="7169" width="6.42578125" style="164" customWidth="1"/>
    <col min="7170" max="7170" width="14.28515625" style="164" customWidth="1"/>
    <col min="7171" max="7171" width="69.85546875" style="164" customWidth="1"/>
    <col min="7172" max="7172" width="10.42578125" style="164" customWidth="1"/>
    <col min="7173" max="7173" width="10.5703125" style="164" customWidth="1"/>
    <col min="7174" max="7174" width="10.7109375" style="164" customWidth="1"/>
    <col min="7175" max="7175" width="14.28515625" style="164" customWidth="1"/>
    <col min="7176" max="7424" width="8.7109375" style="164"/>
    <col min="7425" max="7425" width="6.42578125" style="164" customWidth="1"/>
    <col min="7426" max="7426" width="14.28515625" style="164" customWidth="1"/>
    <col min="7427" max="7427" width="69.85546875" style="164" customWidth="1"/>
    <col min="7428" max="7428" width="10.42578125" style="164" customWidth="1"/>
    <col min="7429" max="7429" width="10.5703125" style="164" customWidth="1"/>
    <col min="7430" max="7430" width="10.7109375" style="164" customWidth="1"/>
    <col min="7431" max="7431" width="14.28515625" style="164" customWidth="1"/>
    <col min="7432" max="7680" width="8.7109375" style="164"/>
    <col min="7681" max="7681" width="6.42578125" style="164" customWidth="1"/>
    <col min="7682" max="7682" width="14.28515625" style="164" customWidth="1"/>
    <col min="7683" max="7683" width="69.85546875" style="164" customWidth="1"/>
    <col min="7684" max="7684" width="10.42578125" style="164" customWidth="1"/>
    <col min="7685" max="7685" width="10.5703125" style="164" customWidth="1"/>
    <col min="7686" max="7686" width="10.7109375" style="164" customWidth="1"/>
    <col min="7687" max="7687" width="14.28515625" style="164" customWidth="1"/>
    <col min="7688" max="7936" width="8.7109375" style="164"/>
    <col min="7937" max="7937" width="6.42578125" style="164" customWidth="1"/>
    <col min="7938" max="7938" width="14.28515625" style="164" customWidth="1"/>
    <col min="7939" max="7939" width="69.85546875" style="164" customWidth="1"/>
    <col min="7940" max="7940" width="10.42578125" style="164" customWidth="1"/>
    <col min="7941" max="7941" width="10.5703125" style="164" customWidth="1"/>
    <col min="7942" max="7942" width="10.7109375" style="164" customWidth="1"/>
    <col min="7943" max="7943" width="14.28515625" style="164" customWidth="1"/>
    <col min="7944" max="8192" width="8.7109375" style="164"/>
    <col min="8193" max="8193" width="6.42578125" style="164" customWidth="1"/>
    <col min="8194" max="8194" width="14.28515625" style="164" customWidth="1"/>
    <col min="8195" max="8195" width="69.85546875" style="164" customWidth="1"/>
    <col min="8196" max="8196" width="10.42578125" style="164" customWidth="1"/>
    <col min="8197" max="8197" width="10.5703125" style="164" customWidth="1"/>
    <col min="8198" max="8198" width="10.7109375" style="164" customWidth="1"/>
    <col min="8199" max="8199" width="14.28515625" style="164" customWidth="1"/>
    <col min="8200" max="8448" width="8.7109375" style="164"/>
    <col min="8449" max="8449" width="6.42578125" style="164" customWidth="1"/>
    <col min="8450" max="8450" width="14.28515625" style="164" customWidth="1"/>
    <col min="8451" max="8451" width="69.85546875" style="164" customWidth="1"/>
    <col min="8452" max="8452" width="10.42578125" style="164" customWidth="1"/>
    <col min="8453" max="8453" width="10.5703125" style="164" customWidth="1"/>
    <col min="8454" max="8454" width="10.7109375" style="164" customWidth="1"/>
    <col min="8455" max="8455" width="14.28515625" style="164" customWidth="1"/>
    <col min="8456" max="8704" width="8.7109375" style="164"/>
    <col min="8705" max="8705" width="6.42578125" style="164" customWidth="1"/>
    <col min="8706" max="8706" width="14.28515625" style="164" customWidth="1"/>
    <col min="8707" max="8707" width="69.85546875" style="164" customWidth="1"/>
    <col min="8708" max="8708" width="10.42578125" style="164" customWidth="1"/>
    <col min="8709" max="8709" width="10.5703125" style="164" customWidth="1"/>
    <col min="8710" max="8710" width="10.7109375" style="164" customWidth="1"/>
    <col min="8711" max="8711" width="14.28515625" style="164" customWidth="1"/>
    <col min="8712" max="8960" width="8.7109375" style="164"/>
    <col min="8961" max="8961" width="6.42578125" style="164" customWidth="1"/>
    <col min="8962" max="8962" width="14.28515625" style="164" customWidth="1"/>
    <col min="8963" max="8963" width="69.85546875" style="164" customWidth="1"/>
    <col min="8964" max="8964" width="10.42578125" style="164" customWidth="1"/>
    <col min="8965" max="8965" width="10.5703125" style="164" customWidth="1"/>
    <col min="8966" max="8966" width="10.7109375" style="164" customWidth="1"/>
    <col min="8967" max="8967" width="14.28515625" style="164" customWidth="1"/>
    <col min="8968" max="9216" width="8.7109375" style="164"/>
    <col min="9217" max="9217" width="6.42578125" style="164" customWidth="1"/>
    <col min="9218" max="9218" width="14.28515625" style="164" customWidth="1"/>
    <col min="9219" max="9219" width="69.85546875" style="164" customWidth="1"/>
    <col min="9220" max="9220" width="10.42578125" style="164" customWidth="1"/>
    <col min="9221" max="9221" width="10.5703125" style="164" customWidth="1"/>
    <col min="9222" max="9222" width="10.7109375" style="164" customWidth="1"/>
    <col min="9223" max="9223" width="14.28515625" style="164" customWidth="1"/>
    <col min="9224" max="9472" width="8.7109375" style="164"/>
    <col min="9473" max="9473" width="6.42578125" style="164" customWidth="1"/>
    <col min="9474" max="9474" width="14.28515625" style="164" customWidth="1"/>
    <col min="9475" max="9475" width="69.85546875" style="164" customWidth="1"/>
    <col min="9476" max="9476" width="10.42578125" style="164" customWidth="1"/>
    <col min="9477" max="9477" width="10.5703125" style="164" customWidth="1"/>
    <col min="9478" max="9478" width="10.7109375" style="164" customWidth="1"/>
    <col min="9479" max="9479" width="14.28515625" style="164" customWidth="1"/>
    <col min="9480" max="9728" width="8.7109375" style="164"/>
    <col min="9729" max="9729" width="6.42578125" style="164" customWidth="1"/>
    <col min="9730" max="9730" width="14.28515625" style="164" customWidth="1"/>
    <col min="9731" max="9731" width="69.85546875" style="164" customWidth="1"/>
    <col min="9732" max="9732" width="10.42578125" style="164" customWidth="1"/>
    <col min="9733" max="9733" width="10.5703125" style="164" customWidth="1"/>
    <col min="9734" max="9734" width="10.7109375" style="164" customWidth="1"/>
    <col min="9735" max="9735" width="14.28515625" style="164" customWidth="1"/>
    <col min="9736" max="9984" width="8.7109375" style="164"/>
    <col min="9985" max="9985" width="6.42578125" style="164" customWidth="1"/>
    <col min="9986" max="9986" width="14.28515625" style="164" customWidth="1"/>
    <col min="9987" max="9987" width="69.85546875" style="164" customWidth="1"/>
    <col min="9988" max="9988" width="10.42578125" style="164" customWidth="1"/>
    <col min="9989" max="9989" width="10.5703125" style="164" customWidth="1"/>
    <col min="9990" max="9990" width="10.7109375" style="164" customWidth="1"/>
    <col min="9991" max="9991" width="14.28515625" style="164" customWidth="1"/>
    <col min="9992" max="10240" width="8.7109375" style="164"/>
    <col min="10241" max="10241" width="6.42578125" style="164" customWidth="1"/>
    <col min="10242" max="10242" width="14.28515625" style="164" customWidth="1"/>
    <col min="10243" max="10243" width="69.85546875" style="164" customWidth="1"/>
    <col min="10244" max="10244" width="10.42578125" style="164" customWidth="1"/>
    <col min="10245" max="10245" width="10.5703125" style="164" customWidth="1"/>
    <col min="10246" max="10246" width="10.7109375" style="164" customWidth="1"/>
    <col min="10247" max="10247" width="14.28515625" style="164" customWidth="1"/>
    <col min="10248" max="10496" width="8.7109375" style="164"/>
    <col min="10497" max="10497" width="6.42578125" style="164" customWidth="1"/>
    <col min="10498" max="10498" width="14.28515625" style="164" customWidth="1"/>
    <col min="10499" max="10499" width="69.85546875" style="164" customWidth="1"/>
    <col min="10500" max="10500" width="10.42578125" style="164" customWidth="1"/>
    <col min="10501" max="10501" width="10.5703125" style="164" customWidth="1"/>
    <col min="10502" max="10502" width="10.7109375" style="164" customWidth="1"/>
    <col min="10503" max="10503" width="14.28515625" style="164" customWidth="1"/>
    <col min="10504" max="10752" width="8.7109375" style="164"/>
    <col min="10753" max="10753" width="6.42578125" style="164" customWidth="1"/>
    <col min="10754" max="10754" width="14.28515625" style="164" customWidth="1"/>
    <col min="10755" max="10755" width="69.85546875" style="164" customWidth="1"/>
    <col min="10756" max="10756" width="10.42578125" style="164" customWidth="1"/>
    <col min="10757" max="10757" width="10.5703125" style="164" customWidth="1"/>
    <col min="10758" max="10758" width="10.7109375" style="164" customWidth="1"/>
    <col min="10759" max="10759" width="14.28515625" style="164" customWidth="1"/>
    <col min="10760" max="11008" width="8.7109375" style="164"/>
    <col min="11009" max="11009" width="6.42578125" style="164" customWidth="1"/>
    <col min="11010" max="11010" width="14.28515625" style="164" customWidth="1"/>
    <col min="11011" max="11011" width="69.85546875" style="164" customWidth="1"/>
    <col min="11012" max="11012" width="10.42578125" style="164" customWidth="1"/>
    <col min="11013" max="11013" width="10.5703125" style="164" customWidth="1"/>
    <col min="11014" max="11014" width="10.7109375" style="164" customWidth="1"/>
    <col min="11015" max="11015" width="14.28515625" style="164" customWidth="1"/>
    <col min="11016" max="11264" width="8.7109375" style="164"/>
    <col min="11265" max="11265" width="6.42578125" style="164" customWidth="1"/>
    <col min="11266" max="11266" width="14.28515625" style="164" customWidth="1"/>
    <col min="11267" max="11267" width="69.85546875" style="164" customWidth="1"/>
    <col min="11268" max="11268" width="10.42578125" style="164" customWidth="1"/>
    <col min="11269" max="11269" width="10.5703125" style="164" customWidth="1"/>
    <col min="11270" max="11270" width="10.7109375" style="164" customWidth="1"/>
    <col min="11271" max="11271" width="14.28515625" style="164" customWidth="1"/>
    <col min="11272" max="11520" width="8.7109375" style="164"/>
    <col min="11521" max="11521" width="6.42578125" style="164" customWidth="1"/>
    <col min="11522" max="11522" width="14.28515625" style="164" customWidth="1"/>
    <col min="11523" max="11523" width="69.85546875" style="164" customWidth="1"/>
    <col min="11524" max="11524" width="10.42578125" style="164" customWidth="1"/>
    <col min="11525" max="11525" width="10.5703125" style="164" customWidth="1"/>
    <col min="11526" max="11526" width="10.7109375" style="164" customWidth="1"/>
    <col min="11527" max="11527" width="14.28515625" style="164" customWidth="1"/>
    <col min="11528" max="11776" width="8.7109375" style="164"/>
    <col min="11777" max="11777" width="6.42578125" style="164" customWidth="1"/>
    <col min="11778" max="11778" width="14.28515625" style="164" customWidth="1"/>
    <col min="11779" max="11779" width="69.85546875" style="164" customWidth="1"/>
    <col min="11780" max="11780" width="10.42578125" style="164" customWidth="1"/>
    <col min="11781" max="11781" width="10.5703125" style="164" customWidth="1"/>
    <col min="11782" max="11782" width="10.7109375" style="164" customWidth="1"/>
    <col min="11783" max="11783" width="14.28515625" style="164" customWidth="1"/>
    <col min="11784" max="12032" width="8.7109375" style="164"/>
    <col min="12033" max="12033" width="6.42578125" style="164" customWidth="1"/>
    <col min="12034" max="12034" width="14.28515625" style="164" customWidth="1"/>
    <col min="12035" max="12035" width="69.85546875" style="164" customWidth="1"/>
    <col min="12036" max="12036" width="10.42578125" style="164" customWidth="1"/>
    <col min="12037" max="12037" width="10.5703125" style="164" customWidth="1"/>
    <col min="12038" max="12038" width="10.7109375" style="164" customWidth="1"/>
    <col min="12039" max="12039" width="14.28515625" style="164" customWidth="1"/>
    <col min="12040" max="12288" width="8.7109375" style="164"/>
    <col min="12289" max="12289" width="6.42578125" style="164" customWidth="1"/>
    <col min="12290" max="12290" width="14.28515625" style="164" customWidth="1"/>
    <col min="12291" max="12291" width="69.85546875" style="164" customWidth="1"/>
    <col min="12292" max="12292" width="10.42578125" style="164" customWidth="1"/>
    <col min="12293" max="12293" width="10.5703125" style="164" customWidth="1"/>
    <col min="12294" max="12294" width="10.7109375" style="164" customWidth="1"/>
    <col min="12295" max="12295" width="14.28515625" style="164" customWidth="1"/>
    <col min="12296" max="12544" width="8.7109375" style="164"/>
    <col min="12545" max="12545" width="6.42578125" style="164" customWidth="1"/>
    <col min="12546" max="12546" width="14.28515625" style="164" customWidth="1"/>
    <col min="12547" max="12547" width="69.85546875" style="164" customWidth="1"/>
    <col min="12548" max="12548" width="10.42578125" style="164" customWidth="1"/>
    <col min="12549" max="12549" width="10.5703125" style="164" customWidth="1"/>
    <col min="12550" max="12550" width="10.7109375" style="164" customWidth="1"/>
    <col min="12551" max="12551" width="14.28515625" style="164" customWidth="1"/>
    <col min="12552" max="12800" width="8.7109375" style="164"/>
    <col min="12801" max="12801" width="6.42578125" style="164" customWidth="1"/>
    <col min="12802" max="12802" width="14.28515625" style="164" customWidth="1"/>
    <col min="12803" max="12803" width="69.85546875" style="164" customWidth="1"/>
    <col min="12804" max="12804" width="10.42578125" style="164" customWidth="1"/>
    <col min="12805" max="12805" width="10.5703125" style="164" customWidth="1"/>
    <col min="12806" max="12806" width="10.7109375" style="164" customWidth="1"/>
    <col min="12807" max="12807" width="14.28515625" style="164" customWidth="1"/>
    <col min="12808" max="13056" width="8.7109375" style="164"/>
    <col min="13057" max="13057" width="6.42578125" style="164" customWidth="1"/>
    <col min="13058" max="13058" width="14.28515625" style="164" customWidth="1"/>
    <col min="13059" max="13059" width="69.85546875" style="164" customWidth="1"/>
    <col min="13060" max="13060" width="10.42578125" style="164" customWidth="1"/>
    <col min="13061" max="13061" width="10.5703125" style="164" customWidth="1"/>
    <col min="13062" max="13062" width="10.7109375" style="164" customWidth="1"/>
    <col min="13063" max="13063" width="14.28515625" style="164" customWidth="1"/>
    <col min="13064" max="13312" width="8.7109375" style="164"/>
    <col min="13313" max="13313" width="6.42578125" style="164" customWidth="1"/>
    <col min="13314" max="13314" width="14.28515625" style="164" customWidth="1"/>
    <col min="13315" max="13315" width="69.85546875" style="164" customWidth="1"/>
    <col min="13316" max="13316" width="10.42578125" style="164" customWidth="1"/>
    <col min="13317" max="13317" width="10.5703125" style="164" customWidth="1"/>
    <col min="13318" max="13318" width="10.7109375" style="164" customWidth="1"/>
    <col min="13319" max="13319" width="14.28515625" style="164" customWidth="1"/>
    <col min="13320" max="13568" width="8.7109375" style="164"/>
    <col min="13569" max="13569" width="6.42578125" style="164" customWidth="1"/>
    <col min="13570" max="13570" width="14.28515625" style="164" customWidth="1"/>
    <col min="13571" max="13571" width="69.85546875" style="164" customWidth="1"/>
    <col min="13572" max="13572" width="10.42578125" style="164" customWidth="1"/>
    <col min="13573" max="13573" width="10.5703125" style="164" customWidth="1"/>
    <col min="13574" max="13574" width="10.7109375" style="164" customWidth="1"/>
    <col min="13575" max="13575" width="14.28515625" style="164" customWidth="1"/>
    <col min="13576" max="13824" width="8.7109375" style="164"/>
    <col min="13825" max="13825" width="6.42578125" style="164" customWidth="1"/>
    <col min="13826" max="13826" width="14.28515625" style="164" customWidth="1"/>
    <col min="13827" max="13827" width="69.85546875" style="164" customWidth="1"/>
    <col min="13828" max="13828" width="10.42578125" style="164" customWidth="1"/>
    <col min="13829" max="13829" width="10.5703125" style="164" customWidth="1"/>
    <col min="13830" max="13830" width="10.7109375" style="164" customWidth="1"/>
    <col min="13831" max="13831" width="14.28515625" style="164" customWidth="1"/>
    <col min="13832" max="14080" width="8.7109375" style="164"/>
    <col min="14081" max="14081" width="6.42578125" style="164" customWidth="1"/>
    <col min="14082" max="14082" width="14.28515625" style="164" customWidth="1"/>
    <col min="14083" max="14083" width="69.85546875" style="164" customWidth="1"/>
    <col min="14084" max="14084" width="10.42578125" style="164" customWidth="1"/>
    <col min="14085" max="14085" width="10.5703125" style="164" customWidth="1"/>
    <col min="14086" max="14086" width="10.7109375" style="164" customWidth="1"/>
    <col min="14087" max="14087" width="14.28515625" style="164" customWidth="1"/>
    <col min="14088" max="14336" width="8.7109375" style="164"/>
    <col min="14337" max="14337" width="6.42578125" style="164" customWidth="1"/>
    <col min="14338" max="14338" width="14.28515625" style="164" customWidth="1"/>
    <col min="14339" max="14339" width="69.85546875" style="164" customWidth="1"/>
    <col min="14340" max="14340" width="10.42578125" style="164" customWidth="1"/>
    <col min="14341" max="14341" width="10.5703125" style="164" customWidth="1"/>
    <col min="14342" max="14342" width="10.7109375" style="164" customWidth="1"/>
    <col min="14343" max="14343" width="14.28515625" style="164" customWidth="1"/>
    <col min="14344" max="14592" width="8.7109375" style="164"/>
    <col min="14593" max="14593" width="6.42578125" style="164" customWidth="1"/>
    <col min="14594" max="14594" width="14.28515625" style="164" customWidth="1"/>
    <col min="14595" max="14595" width="69.85546875" style="164" customWidth="1"/>
    <col min="14596" max="14596" width="10.42578125" style="164" customWidth="1"/>
    <col min="14597" max="14597" width="10.5703125" style="164" customWidth="1"/>
    <col min="14598" max="14598" width="10.7109375" style="164" customWidth="1"/>
    <col min="14599" max="14599" width="14.28515625" style="164" customWidth="1"/>
    <col min="14600" max="14848" width="8.7109375" style="164"/>
    <col min="14849" max="14849" width="6.42578125" style="164" customWidth="1"/>
    <col min="14850" max="14850" width="14.28515625" style="164" customWidth="1"/>
    <col min="14851" max="14851" width="69.85546875" style="164" customWidth="1"/>
    <col min="14852" max="14852" width="10.42578125" style="164" customWidth="1"/>
    <col min="14853" max="14853" width="10.5703125" style="164" customWidth="1"/>
    <col min="14854" max="14854" width="10.7109375" style="164" customWidth="1"/>
    <col min="14855" max="14855" width="14.28515625" style="164" customWidth="1"/>
    <col min="14856" max="15104" width="8.7109375" style="164"/>
    <col min="15105" max="15105" width="6.42578125" style="164" customWidth="1"/>
    <col min="15106" max="15106" width="14.28515625" style="164" customWidth="1"/>
    <col min="15107" max="15107" width="69.85546875" style="164" customWidth="1"/>
    <col min="15108" max="15108" width="10.42578125" style="164" customWidth="1"/>
    <col min="15109" max="15109" width="10.5703125" style="164" customWidth="1"/>
    <col min="15110" max="15110" width="10.7109375" style="164" customWidth="1"/>
    <col min="15111" max="15111" width="14.28515625" style="164" customWidth="1"/>
    <col min="15112" max="15360" width="8.7109375" style="164"/>
    <col min="15361" max="15361" width="6.42578125" style="164" customWidth="1"/>
    <col min="15362" max="15362" width="14.28515625" style="164" customWidth="1"/>
    <col min="15363" max="15363" width="69.85546875" style="164" customWidth="1"/>
    <col min="15364" max="15364" width="10.42578125" style="164" customWidth="1"/>
    <col min="15365" max="15365" width="10.5703125" style="164" customWidth="1"/>
    <col min="15366" max="15366" width="10.7109375" style="164" customWidth="1"/>
    <col min="15367" max="15367" width="14.28515625" style="164" customWidth="1"/>
    <col min="15368" max="15616" width="8.7109375" style="164"/>
    <col min="15617" max="15617" width="6.42578125" style="164" customWidth="1"/>
    <col min="15618" max="15618" width="14.28515625" style="164" customWidth="1"/>
    <col min="15619" max="15619" width="69.85546875" style="164" customWidth="1"/>
    <col min="15620" max="15620" width="10.42578125" style="164" customWidth="1"/>
    <col min="15621" max="15621" width="10.5703125" style="164" customWidth="1"/>
    <col min="15622" max="15622" width="10.7109375" style="164" customWidth="1"/>
    <col min="15623" max="15623" width="14.28515625" style="164" customWidth="1"/>
    <col min="15624" max="15872" width="8.7109375" style="164"/>
    <col min="15873" max="15873" width="6.42578125" style="164" customWidth="1"/>
    <col min="15874" max="15874" width="14.28515625" style="164" customWidth="1"/>
    <col min="15875" max="15875" width="69.85546875" style="164" customWidth="1"/>
    <col min="15876" max="15876" width="10.42578125" style="164" customWidth="1"/>
    <col min="15877" max="15877" width="10.5703125" style="164" customWidth="1"/>
    <col min="15878" max="15878" width="10.7109375" style="164" customWidth="1"/>
    <col min="15879" max="15879" width="14.28515625" style="164" customWidth="1"/>
    <col min="15880" max="16128" width="8.7109375" style="164"/>
    <col min="16129" max="16129" width="6.42578125" style="164" customWidth="1"/>
    <col min="16130" max="16130" width="14.28515625" style="164" customWidth="1"/>
    <col min="16131" max="16131" width="69.85546875" style="164" customWidth="1"/>
    <col min="16132" max="16132" width="10.42578125" style="164" customWidth="1"/>
    <col min="16133" max="16133" width="10.5703125" style="164" customWidth="1"/>
    <col min="16134" max="16134" width="10.7109375" style="164" customWidth="1"/>
    <col min="16135" max="16135" width="14.28515625" style="164" customWidth="1"/>
    <col min="16136" max="16384" width="8.7109375" style="164"/>
  </cols>
  <sheetData>
    <row r="1" spans="1:7" x14ac:dyDescent="0.2">
      <c r="A1" s="163"/>
      <c r="B1" s="163"/>
      <c r="C1" s="163"/>
      <c r="D1" s="163"/>
      <c r="E1" s="163"/>
      <c r="F1" s="296" t="s">
        <v>1364</v>
      </c>
      <c r="G1" s="296"/>
    </row>
    <row r="2" spans="1:7" s="166" customFormat="1" ht="25.5" customHeight="1" x14ac:dyDescent="0.2">
      <c r="A2" s="165" t="s">
        <v>0</v>
      </c>
      <c r="B2" s="165"/>
      <c r="C2" s="295" t="s">
        <v>1</v>
      </c>
      <c r="D2" s="295"/>
      <c r="E2" s="295"/>
      <c r="F2" s="295"/>
      <c r="G2" s="165"/>
    </row>
    <row r="3" spans="1:7" s="166" customFormat="1" x14ac:dyDescent="0.2">
      <c r="A3" s="165"/>
      <c r="B3" s="165"/>
      <c r="C3" s="165"/>
      <c r="D3" s="167" t="s">
        <v>3</v>
      </c>
      <c r="E3" s="295" t="s">
        <v>4</v>
      </c>
      <c r="F3" s="295"/>
      <c r="G3" s="295"/>
    </row>
    <row r="4" spans="1:7" s="166" customFormat="1" ht="12" x14ac:dyDescent="0.2">
      <c r="A4" s="165"/>
      <c r="B4" s="165"/>
      <c r="C4" s="165"/>
      <c r="D4" s="165"/>
      <c r="E4" s="165"/>
      <c r="F4" s="165"/>
      <c r="G4" s="165"/>
    </row>
    <row r="5" spans="1:7" s="166" customFormat="1" ht="15.75" x14ac:dyDescent="0.2">
      <c r="A5" s="165"/>
      <c r="B5" s="165"/>
      <c r="C5" s="168" t="s">
        <v>1365</v>
      </c>
      <c r="D5" s="297" t="s">
        <v>1366</v>
      </c>
      <c r="E5" s="297"/>
      <c r="F5" s="297"/>
      <c r="G5" s="297"/>
    </row>
    <row r="6" spans="1:7" s="166" customFormat="1" x14ac:dyDescent="0.2">
      <c r="A6" s="165"/>
      <c r="B6" s="165"/>
      <c r="C6" s="298" t="s">
        <v>1367</v>
      </c>
      <c r="D6" s="298"/>
      <c r="E6" s="165"/>
      <c r="F6" s="165"/>
      <c r="G6" s="165"/>
    </row>
    <row r="7" spans="1:7" s="166" customFormat="1" ht="12" x14ac:dyDescent="0.2">
      <c r="A7" s="165"/>
      <c r="B7" s="165"/>
      <c r="C7" s="169"/>
      <c r="D7" s="169"/>
      <c r="E7" s="165"/>
      <c r="F7" s="165"/>
      <c r="G7" s="165"/>
    </row>
    <row r="8" spans="1:7" s="166" customFormat="1" x14ac:dyDescent="0.2">
      <c r="A8" s="165"/>
      <c r="B8" s="167" t="s">
        <v>1368</v>
      </c>
      <c r="C8" s="295" t="s">
        <v>7</v>
      </c>
      <c r="D8" s="295"/>
      <c r="E8" s="295"/>
      <c r="F8" s="295"/>
      <c r="G8" s="165"/>
    </row>
    <row r="9" spans="1:7" s="166" customFormat="1" ht="25.5" customHeight="1" x14ac:dyDescent="0.2">
      <c r="A9" s="165" t="s">
        <v>2</v>
      </c>
      <c r="B9" s="165"/>
      <c r="C9" s="295" t="s">
        <v>1</v>
      </c>
      <c r="D9" s="295"/>
      <c r="E9" s="295"/>
      <c r="F9" s="295"/>
      <c r="G9" s="165"/>
    </row>
    <row r="10" spans="1:7" s="166" customFormat="1" x14ac:dyDescent="0.2">
      <c r="A10" s="165" t="s">
        <v>8</v>
      </c>
      <c r="B10" s="165"/>
      <c r="C10" s="295" t="s">
        <v>9</v>
      </c>
      <c r="D10" s="295"/>
      <c r="E10" s="295"/>
      <c r="F10" s="295"/>
      <c r="G10" s="165"/>
    </row>
    <row r="12" spans="1:7" s="166" customFormat="1" x14ac:dyDescent="0.2">
      <c r="A12" s="299" t="s">
        <v>1369</v>
      </c>
      <c r="B12" s="299"/>
      <c r="C12" s="299"/>
      <c r="D12" s="299"/>
      <c r="E12" s="299"/>
      <c r="F12" s="299"/>
      <c r="G12" s="163" t="s">
        <v>1370</v>
      </c>
    </row>
    <row r="13" spans="1:7" ht="23.25" customHeight="1" x14ac:dyDescent="0.2">
      <c r="A13" s="300" t="s">
        <v>1160</v>
      </c>
      <c r="B13" s="300" t="s">
        <v>1371</v>
      </c>
      <c r="C13" s="300" t="s">
        <v>1372</v>
      </c>
      <c r="D13" s="300" t="s">
        <v>20</v>
      </c>
      <c r="E13" s="300" t="s">
        <v>1373</v>
      </c>
      <c r="F13" s="302" t="s">
        <v>1153</v>
      </c>
      <c r="G13" s="303"/>
    </row>
    <row r="14" spans="1:7" x14ac:dyDescent="0.2">
      <c r="A14" s="301"/>
      <c r="B14" s="301"/>
      <c r="C14" s="301"/>
      <c r="D14" s="301"/>
      <c r="E14" s="301"/>
      <c r="F14" s="170" t="s">
        <v>1374</v>
      </c>
      <c r="G14" s="170" t="s">
        <v>1375</v>
      </c>
    </row>
    <row r="15" spans="1:7" x14ac:dyDescent="0.2">
      <c r="A15" s="171">
        <v>1</v>
      </c>
      <c r="B15" s="170">
        <v>2</v>
      </c>
      <c r="C15" s="170">
        <v>3</v>
      </c>
      <c r="D15" s="170">
        <v>4</v>
      </c>
      <c r="E15" s="170">
        <v>5</v>
      </c>
      <c r="F15" s="170">
        <v>6</v>
      </c>
      <c r="G15" s="170">
        <v>7</v>
      </c>
    </row>
    <row r="16" spans="1:7" x14ac:dyDescent="0.2">
      <c r="A16" s="304"/>
      <c r="B16" s="305"/>
      <c r="C16" s="305"/>
      <c r="D16" s="305"/>
      <c r="E16" s="305"/>
      <c r="F16" s="305"/>
      <c r="G16" s="306"/>
    </row>
    <row r="17" spans="1:7" ht="14.25" x14ac:dyDescent="0.2">
      <c r="A17" s="172"/>
      <c r="B17" s="173"/>
      <c r="C17" s="174" t="s">
        <v>1376</v>
      </c>
      <c r="D17" s="307"/>
      <c r="E17" s="307"/>
      <c r="F17" s="307"/>
      <c r="G17" s="308"/>
    </row>
    <row r="18" spans="1:7" ht="25.5" hidden="1" outlineLevel="1" x14ac:dyDescent="0.2">
      <c r="A18" s="175" t="s">
        <v>28</v>
      </c>
      <c r="B18" s="176" t="s">
        <v>474</v>
      </c>
      <c r="C18" s="177" t="s">
        <v>475</v>
      </c>
      <c r="D18" s="176" t="s">
        <v>35</v>
      </c>
      <c r="E18" s="178">
        <v>88.002887200000004</v>
      </c>
      <c r="F18" s="179">
        <v>4946</v>
      </c>
      <c r="G18" s="180">
        <v>435262.28</v>
      </c>
    </row>
    <row r="19" spans="1:7" ht="25.5" hidden="1" outlineLevel="1" x14ac:dyDescent="0.2">
      <c r="A19" s="175" t="s">
        <v>61</v>
      </c>
      <c r="B19" s="176" t="s">
        <v>1054</v>
      </c>
      <c r="C19" s="177" t="s">
        <v>1055</v>
      </c>
      <c r="D19" s="176" t="s">
        <v>35</v>
      </c>
      <c r="E19" s="178">
        <v>67.038719999999998</v>
      </c>
      <c r="F19" s="179">
        <v>5586</v>
      </c>
      <c r="G19" s="180">
        <v>374478.29</v>
      </c>
    </row>
    <row r="20" spans="1:7" ht="25.5" hidden="1" outlineLevel="1" x14ac:dyDescent="0.2">
      <c r="A20" s="175" t="s">
        <v>72</v>
      </c>
      <c r="B20" s="176" t="s">
        <v>296</v>
      </c>
      <c r="C20" s="177" t="s">
        <v>297</v>
      </c>
      <c r="D20" s="176" t="s">
        <v>35</v>
      </c>
      <c r="E20" s="178">
        <v>53.450018999999998</v>
      </c>
      <c r="F20" s="179">
        <v>4769</v>
      </c>
      <c r="G20" s="180">
        <v>254903.14</v>
      </c>
    </row>
    <row r="21" spans="1:7" ht="25.5" hidden="1" outlineLevel="1" x14ac:dyDescent="0.2">
      <c r="A21" s="175" t="s">
        <v>92</v>
      </c>
      <c r="B21" s="176" t="s">
        <v>66</v>
      </c>
      <c r="C21" s="177" t="s">
        <v>67</v>
      </c>
      <c r="D21" s="176" t="s">
        <v>35</v>
      </c>
      <c r="E21" s="178">
        <v>37.242007049999998</v>
      </c>
      <c r="F21" s="179">
        <v>4543</v>
      </c>
      <c r="G21" s="180">
        <v>169190.44</v>
      </c>
    </row>
    <row r="22" spans="1:7" hidden="1" outlineLevel="1" x14ac:dyDescent="0.2">
      <c r="A22" s="175" t="s">
        <v>117</v>
      </c>
      <c r="B22" s="176" t="s">
        <v>122</v>
      </c>
      <c r="C22" s="177" t="s">
        <v>123</v>
      </c>
      <c r="D22" s="176" t="s">
        <v>35</v>
      </c>
      <c r="E22" s="178">
        <v>20.460980599999999</v>
      </c>
      <c r="F22" s="179">
        <v>4724</v>
      </c>
      <c r="G22" s="180">
        <v>96657.67</v>
      </c>
    </row>
    <row r="23" spans="1:7" hidden="1" outlineLevel="1" x14ac:dyDescent="0.2">
      <c r="A23" s="175" t="s">
        <v>146</v>
      </c>
      <c r="B23" s="176" t="s">
        <v>999</v>
      </c>
      <c r="C23" s="177" t="s">
        <v>1000</v>
      </c>
      <c r="D23" s="176" t="s">
        <v>35</v>
      </c>
      <c r="E23" s="178">
        <v>16.456499999999998</v>
      </c>
      <c r="F23" s="179">
        <v>5160</v>
      </c>
      <c r="G23" s="180">
        <v>84915.54</v>
      </c>
    </row>
    <row r="24" spans="1:7" ht="25.5" hidden="1" outlineLevel="1" x14ac:dyDescent="0.2">
      <c r="A24" s="175" t="s">
        <v>159</v>
      </c>
      <c r="B24" s="176" t="s">
        <v>502</v>
      </c>
      <c r="C24" s="177" t="s">
        <v>503</v>
      </c>
      <c r="D24" s="176" t="s">
        <v>35</v>
      </c>
      <c r="E24" s="178">
        <v>17.220497300000002</v>
      </c>
      <c r="F24" s="179">
        <v>4680</v>
      </c>
      <c r="G24" s="180">
        <v>80591.929999999993</v>
      </c>
    </row>
    <row r="25" spans="1:7" hidden="1" outlineLevel="1" x14ac:dyDescent="0.2">
      <c r="A25" s="175" t="s">
        <v>190</v>
      </c>
      <c r="B25" s="176" t="s">
        <v>979</v>
      </c>
      <c r="C25" s="177" t="s">
        <v>980</v>
      </c>
      <c r="D25" s="176" t="s">
        <v>35</v>
      </c>
      <c r="E25" s="178">
        <v>16.353999999999999</v>
      </c>
      <c r="F25" s="179">
        <v>4235</v>
      </c>
      <c r="G25" s="180">
        <v>69259.19</v>
      </c>
    </row>
    <row r="26" spans="1:7" ht="25.5" hidden="1" outlineLevel="1" x14ac:dyDescent="0.2">
      <c r="A26" s="175" t="s">
        <v>202</v>
      </c>
      <c r="B26" s="176" t="s">
        <v>427</v>
      </c>
      <c r="C26" s="177" t="s">
        <v>428</v>
      </c>
      <c r="D26" s="176" t="s">
        <v>35</v>
      </c>
      <c r="E26" s="178">
        <v>10.9277952</v>
      </c>
      <c r="F26" s="179">
        <v>4504</v>
      </c>
      <c r="G26" s="180">
        <v>49218.79</v>
      </c>
    </row>
    <row r="27" spans="1:7" ht="25.5" hidden="1" outlineLevel="1" x14ac:dyDescent="0.2">
      <c r="A27" s="175" t="s">
        <v>214</v>
      </c>
      <c r="B27" s="176" t="s">
        <v>1036</v>
      </c>
      <c r="C27" s="177" t="s">
        <v>1037</v>
      </c>
      <c r="D27" s="176" t="s">
        <v>35</v>
      </c>
      <c r="E27" s="178">
        <v>8.3520000000000003</v>
      </c>
      <c r="F27" s="179">
        <v>5413</v>
      </c>
      <c r="G27" s="180">
        <v>45209.38</v>
      </c>
    </row>
    <row r="28" spans="1:7" ht="38.25" hidden="1" outlineLevel="1" x14ac:dyDescent="0.2">
      <c r="A28" s="175" t="s">
        <v>236</v>
      </c>
      <c r="B28" s="176" t="s">
        <v>257</v>
      </c>
      <c r="C28" s="177" t="s">
        <v>258</v>
      </c>
      <c r="D28" s="176" t="s">
        <v>35</v>
      </c>
      <c r="E28" s="178">
        <v>6.0305280000000003</v>
      </c>
      <c r="F28" s="179">
        <v>5518</v>
      </c>
      <c r="G28" s="180">
        <v>33276.449999999997</v>
      </c>
    </row>
    <row r="29" spans="1:7" hidden="1" outlineLevel="1" x14ac:dyDescent="0.2">
      <c r="A29" s="175" t="s">
        <v>247</v>
      </c>
      <c r="B29" s="176" t="s">
        <v>97</v>
      </c>
      <c r="C29" s="177" t="s">
        <v>98</v>
      </c>
      <c r="D29" s="176" t="s">
        <v>35</v>
      </c>
      <c r="E29" s="178">
        <v>6.4500431000000003</v>
      </c>
      <c r="F29" s="179">
        <v>4812</v>
      </c>
      <c r="G29" s="180">
        <v>31037.61</v>
      </c>
    </row>
    <row r="30" spans="1:7" hidden="1" outlineLevel="1" x14ac:dyDescent="0.2">
      <c r="A30" s="175" t="s">
        <v>253</v>
      </c>
      <c r="B30" s="176" t="s">
        <v>151</v>
      </c>
      <c r="C30" s="177" t="s">
        <v>152</v>
      </c>
      <c r="D30" s="176" t="s">
        <v>35</v>
      </c>
      <c r="E30" s="178">
        <v>7.9700232</v>
      </c>
      <c r="F30" s="179">
        <v>3877</v>
      </c>
      <c r="G30" s="180">
        <v>30899.78</v>
      </c>
    </row>
    <row r="31" spans="1:7" hidden="1" outlineLevel="1" x14ac:dyDescent="0.2">
      <c r="A31" s="175" t="s">
        <v>292</v>
      </c>
      <c r="B31" s="176" t="s">
        <v>219</v>
      </c>
      <c r="C31" s="177" t="s">
        <v>220</v>
      </c>
      <c r="D31" s="176" t="s">
        <v>35</v>
      </c>
      <c r="E31" s="178">
        <v>5.8511414999999998</v>
      </c>
      <c r="F31" s="179">
        <v>4987</v>
      </c>
      <c r="G31" s="180">
        <v>29179.64</v>
      </c>
    </row>
    <row r="32" spans="1:7" hidden="1" outlineLevel="1" x14ac:dyDescent="0.2">
      <c r="A32" s="175" t="s">
        <v>320</v>
      </c>
      <c r="B32" s="176" t="s">
        <v>660</v>
      </c>
      <c r="C32" s="177" t="s">
        <v>661</v>
      </c>
      <c r="D32" s="176" t="s">
        <v>35</v>
      </c>
      <c r="E32" s="178">
        <v>6.6240459999999999</v>
      </c>
      <c r="F32" s="179">
        <v>4093</v>
      </c>
      <c r="G32" s="180">
        <v>27112.22</v>
      </c>
    </row>
    <row r="33" spans="1:7" ht="25.5" hidden="1" outlineLevel="1" x14ac:dyDescent="0.2">
      <c r="A33" s="175" t="s">
        <v>324</v>
      </c>
      <c r="B33" s="176" t="s">
        <v>33</v>
      </c>
      <c r="C33" s="177" t="s">
        <v>34</v>
      </c>
      <c r="D33" s="176" t="s">
        <v>35</v>
      </c>
      <c r="E33" s="178">
        <v>6.4630020000000004</v>
      </c>
      <c r="F33" s="179">
        <v>3874</v>
      </c>
      <c r="G33" s="180">
        <v>25037.67</v>
      </c>
    </row>
    <row r="34" spans="1:7" hidden="1" outlineLevel="1" x14ac:dyDescent="0.2">
      <c r="A34" s="175" t="s">
        <v>326</v>
      </c>
      <c r="B34" s="176" t="s">
        <v>1076</v>
      </c>
      <c r="C34" s="177" t="s">
        <v>1077</v>
      </c>
      <c r="D34" s="176" t="s">
        <v>35</v>
      </c>
      <c r="E34" s="178">
        <v>3.9178999999999999</v>
      </c>
      <c r="F34" s="179">
        <v>5329</v>
      </c>
      <c r="G34" s="180">
        <v>20878.490000000002</v>
      </c>
    </row>
    <row r="35" spans="1:7" ht="25.5" hidden="1" outlineLevel="1" x14ac:dyDescent="0.2">
      <c r="A35" s="175" t="s">
        <v>329</v>
      </c>
      <c r="B35" s="176" t="s">
        <v>206</v>
      </c>
      <c r="C35" s="177" t="s">
        <v>207</v>
      </c>
      <c r="D35" s="176" t="s">
        <v>35</v>
      </c>
      <c r="E35" s="178">
        <v>4.7654705000000002</v>
      </c>
      <c r="F35" s="179">
        <v>4312</v>
      </c>
      <c r="G35" s="180">
        <v>20548.71</v>
      </c>
    </row>
    <row r="36" spans="1:7" ht="25.5" hidden="1" outlineLevel="1" x14ac:dyDescent="0.2">
      <c r="A36" s="175" t="s">
        <v>333</v>
      </c>
      <c r="B36" s="176" t="s">
        <v>1091</v>
      </c>
      <c r="C36" s="177" t="s">
        <v>1092</v>
      </c>
      <c r="D36" s="176" t="s">
        <v>35</v>
      </c>
      <c r="E36" s="178">
        <v>4.3567999999999998</v>
      </c>
      <c r="F36" s="179">
        <v>4579</v>
      </c>
      <c r="G36" s="180">
        <v>19949.79</v>
      </c>
    </row>
    <row r="37" spans="1:7" ht="38.25" hidden="1" outlineLevel="1" x14ac:dyDescent="0.2">
      <c r="A37" s="175" t="s">
        <v>349</v>
      </c>
      <c r="B37" s="176" t="s">
        <v>711</v>
      </c>
      <c r="C37" s="177" t="s">
        <v>712</v>
      </c>
      <c r="D37" s="176" t="s">
        <v>35</v>
      </c>
      <c r="E37" s="178">
        <v>3.9177599999999999</v>
      </c>
      <c r="F37" s="179">
        <v>4887</v>
      </c>
      <c r="G37" s="180">
        <v>19146.09</v>
      </c>
    </row>
    <row r="38" spans="1:7" ht="25.5" hidden="1" outlineLevel="1" x14ac:dyDescent="0.2">
      <c r="A38" s="175" t="s">
        <v>353</v>
      </c>
      <c r="B38" s="176" t="s">
        <v>77</v>
      </c>
      <c r="C38" s="177" t="s">
        <v>78</v>
      </c>
      <c r="D38" s="176" t="s">
        <v>35</v>
      </c>
      <c r="E38" s="178">
        <v>2.1622271999999998</v>
      </c>
      <c r="F38" s="179">
        <v>5532</v>
      </c>
      <c r="G38" s="180">
        <v>11961.44</v>
      </c>
    </row>
    <row r="39" spans="1:7" ht="38.25" hidden="1" outlineLevel="1" x14ac:dyDescent="0.2">
      <c r="A39" s="175" t="s">
        <v>359</v>
      </c>
      <c r="B39" s="176" t="s">
        <v>251</v>
      </c>
      <c r="C39" s="177" t="s">
        <v>252</v>
      </c>
      <c r="D39" s="176" t="s">
        <v>35</v>
      </c>
      <c r="E39" s="178">
        <v>1.715112</v>
      </c>
      <c r="F39" s="179">
        <v>4085</v>
      </c>
      <c r="G39" s="180">
        <v>7006.23</v>
      </c>
    </row>
    <row r="40" spans="1:7" ht="25.5" hidden="1" outlineLevel="1" x14ac:dyDescent="0.2">
      <c r="A40" s="175" t="s">
        <v>375</v>
      </c>
      <c r="B40" s="176" t="s">
        <v>807</v>
      </c>
      <c r="C40" s="177" t="s">
        <v>808</v>
      </c>
      <c r="D40" s="176" t="s">
        <v>35</v>
      </c>
      <c r="E40" s="178">
        <v>1.3661760000000001</v>
      </c>
      <c r="F40" s="179">
        <v>4421</v>
      </c>
      <c r="G40" s="180">
        <v>6039.86</v>
      </c>
    </row>
    <row r="41" spans="1:7" ht="25.5" hidden="1" outlineLevel="1" x14ac:dyDescent="0.2">
      <c r="A41" s="175" t="s">
        <v>378</v>
      </c>
      <c r="B41" s="176" t="s">
        <v>337</v>
      </c>
      <c r="C41" s="177" t="s">
        <v>338</v>
      </c>
      <c r="D41" s="176" t="s">
        <v>35</v>
      </c>
      <c r="E41" s="178">
        <v>1.0387999999999999</v>
      </c>
      <c r="F41" s="179">
        <v>5500</v>
      </c>
      <c r="G41" s="180">
        <v>5713.4</v>
      </c>
    </row>
    <row r="42" spans="1:7" ht="25.5" hidden="1" outlineLevel="1" x14ac:dyDescent="0.2">
      <c r="A42" s="175" t="s">
        <v>394</v>
      </c>
      <c r="B42" s="176" t="s">
        <v>874</v>
      </c>
      <c r="C42" s="177" t="s">
        <v>875</v>
      </c>
      <c r="D42" s="176" t="s">
        <v>35</v>
      </c>
      <c r="E42" s="178">
        <v>1.1446000000000001</v>
      </c>
      <c r="F42" s="179">
        <v>4966</v>
      </c>
      <c r="G42" s="180">
        <v>5684.08</v>
      </c>
    </row>
    <row r="43" spans="1:7" hidden="1" outlineLevel="1" x14ac:dyDescent="0.2">
      <c r="A43" s="175" t="s">
        <v>398</v>
      </c>
      <c r="B43" s="176" t="s">
        <v>402</v>
      </c>
      <c r="C43" s="177" t="s">
        <v>403</v>
      </c>
      <c r="D43" s="176" t="s">
        <v>35</v>
      </c>
      <c r="E43" s="178">
        <v>1.0900000000000001</v>
      </c>
      <c r="F43" s="179">
        <v>4871</v>
      </c>
      <c r="G43" s="180">
        <v>5309.39</v>
      </c>
    </row>
    <row r="44" spans="1:7" ht="25.5" hidden="1" outlineLevel="1" x14ac:dyDescent="0.2">
      <c r="A44" s="175" t="s">
        <v>404</v>
      </c>
      <c r="B44" s="176" t="s">
        <v>765</v>
      </c>
      <c r="C44" s="177" t="s">
        <v>766</v>
      </c>
      <c r="D44" s="176" t="s">
        <v>35</v>
      </c>
      <c r="E44" s="178">
        <v>0.876</v>
      </c>
      <c r="F44" s="179">
        <v>4132</v>
      </c>
      <c r="G44" s="180">
        <v>3619.63</v>
      </c>
    </row>
    <row r="45" spans="1:7" ht="25.5" hidden="1" outlineLevel="1" x14ac:dyDescent="0.2">
      <c r="A45" s="175" t="s">
        <v>423</v>
      </c>
      <c r="B45" s="176" t="s">
        <v>541</v>
      </c>
      <c r="C45" s="177" t="s">
        <v>542</v>
      </c>
      <c r="D45" s="176" t="s">
        <v>35</v>
      </c>
      <c r="E45" s="178">
        <v>0.73272999999999999</v>
      </c>
      <c r="F45" s="179">
        <v>4347</v>
      </c>
      <c r="G45" s="180">
        <v>3185.18</v>
      </c>
    </row>
    <row r="46" spans="1:7" ht="25.5" hidden="1" outlineLevel="1" x14ac:dyDescent="0.2">
      <c r="A46" s="175" t="s">
        <v>434</v>
      </c>
      <c r="B46" s="176" t="s">
        <v>194</v>
      </c>
      <c r="C46" s="177" t="s">
        <v>195</v>
      </c>
      <c r="D46" s="176" t="s">
        <v>35</v>
      </c>
      <c r="E46" s="178">
        <v>0.66174500000000003</v>
      </c>
      <c r="F46" s="179">
        <v>3947</v>
      </c>
      <c r="G46" s="180">
        <v>2611.91</v>
      </c>
    </row>
    <row r="47" spans="1:7" ht="25.5" hidden="1" outlineLevel="1" x14ac:dyDescent="0.2">
      <c r="A47" s="175" t="s">
        <v>441</v>
      </c>
      <c r="B47" s="176" t="s">
        <v>382</v>
      </c>
      <c r="C47" s="177" t="s">
        <v>383</v>
      </c>
      <c r="D47" s="176" t="s">
        <v>35</v>
      </c>
      <c r="E47" s="178">
        <v>0.31859999999999999</v>
      </c>
      <c r="F47" s="179">
        <v>5056</v>
      </c>
      <c r="G47" s="180">
        <v>1610.84</v>
      </c>
    </row>
    <row r="48" spans="1:7" ht="25.5" hidden="1" outlineLevel="1" x14ac:dyDescent="0.2">
      <c r="A48" s="175" t="s">
        <v>451</v>
      </c>
      <c r="B48" s="176" t="s">
        <v>363</v>
      </c>
      <c r="C48" s="177" t="s">
        <v>364</v>
      </c>
      <c r="D48" s="176" t="s">
        <v>35</v>
      </c>
      <c r="E48" s="178">
        <v>0.2409</v>
      </c>
      <c r="F48" s="179">
        <v>4876</v>
      </c>
      <c r="G48" s="180">
        <v>1174.6300000000001</v>
      </c>
    </row>
    <row r="49" spans="1:7" ht="25.5" hidden="1" outlineLevel="1" x14ac:dyDescent="0.2">
      <c r="A49" s="175" t="s">
        <v>462</v>
      </c>
      <c r="B49" s="176" t="s">
        <v>357</v>
      </c>
      <c r="C49" s="177" t="s">
        <v>358</v>
      </c>
      <c r="D49" s="176" t="s">
        <v>35</v>
      </c>
      <c r="E49" s="178">
        <v>6.3700000000000007E-2</v>
      </c>
      <c r="F49" s="179">
        <v>3801</v>
      </c>
      <c r="G49" s="180">
        <v>242.12</v>
      </c>
    </row>
    <row r="50" spans="1:7" collapsed="1" x14ac:dyDescent="0.2">
      <c r="A50" s="181"/>
      <c r="B50" s="182"/>
      <c r="C50" s="183" t="s">
        <v>1377</v>
      </c>
      <c r="D50" s="184" t="s">
        <v>1370</v>
      </c>
      <c r="E50" s="184"/>
      <c r="F50" s="184"/>
      <c r="G50" s="185">
        <v>1970938</v>
      </c>
    </row>
    <row r="51" spans="1:7" x14ac:dyDescent="0.2">
      <c r="A51" s="181"/>
      <c r="B51" s="182"/>
      <c r="C51" s="183" t="s">
        <v>1378</v>
      </c>
      <c r="D51" s="184" t="s">
        <v>35</v>
      </c>
      <c r="E51" s="186">
        <v>403.2627</v>
      </c>
      <c r="F51" s="184"/>
      <c r="G51" s="187"/>
    </row>
    <row r="52" spans="1:7" x14ac:dyDescent="0.2">
      <c r="A52" s="188"/>
      <c r="B52" s="189"/>
      <c r="C52" s="190"/>
      <c r="D52" s="191"/>
      <c r="E52" s="192"/>
      <c r="F52" s="193"/>
      <c r="G52" s="194"/>
    </row>
    <row r="53" spans="1:7" ht="14.25" x14ac:dyDescent="0.2">
      <c r="A53" s="172"/>
      <c r="B53" s="173"/>
      <c r="C53" s="174" t="s">
        <v>1379</v>
      </c>
      <c r="D53" s="309"/>
      <c r="E53" s="309"/>
      <c r="F53" s="309"/>
      <c r="G53" s="310"/>
    </row>
    <row r="54" spans="1:7" x14ac:dyDescent="0.2">
      <c r="A54" s="175" t="s">
        <v>28</v>
      </c>
      <c r="B54" s="176" t="s">
        <v>1380</v>
      </c>
      <c r="C54" s="177" t="s">
        <v>38</v>
      </c>
      <c r="D54" s="176" t="s">
        <v>39</v>
      </c>
      <c r="E54" s="178">
        <v>17.753845099999999</v>
      </c>
      <c r="F54" s="180">
        <v>2660.1</v>
      </c>
      <c r="G54" s="195" t="s">
        <v>1381</v>
      </c>
    </row>
    <row r="55" spans="1:7" x14ac:dyDescent="0.2">
      <c r="A55" s="181"/>
      <c r="B55" s="182"/>
      <c r="C55" s="183" t="s">
        <v>1382</v>
      </c>
      <c r="D55" s="184" t="s">
        <v>1370</v>
      </c>
      <c r="E55" s="184"/>
      <c r="F55" s="184"/>
      <c r="G55" s="185">
        <v>1970938</v>
      </c>
    </row>
    <row r="56" spans="1:7" x14ac:dyDescent="0.2">
      <c r="A56" s="188"/>
      <c r="B56" s="189"/>
      <c r="C56" s="190"/>
      <c r="D56" s="191"/>
      <c r="E56" s="192"/>
      <c r="F56" s="193"/>
      <c r="G56" s="194"/>
    </row>
    <row r="57" spans="1:7" ht="14.25" x14ac:dyDescent="0.2">
      <c r="A57" s="172"/>
      <c r="B57" s="173"/>
      <c r="C57" s="174" t="s">
        <v>1383</v>
      </c>
      <c r="D57" s="309"/>
      <c r="E57" s="309"/>
      <c r="F57" s="309"/>
      <c r="G57" s="310"/>
    </row>
    <row r="58" spans="1:7" x14ac:dyDescent="0.2">
      <c r="A58" s="175" t="s">
        <v>28</v>
      </c>
      <c r="B58" s="176" t="s">
        <v>1040</v>
      </c>
      <c r="C58" s="177" t="s">
        <v>1041</v>
      </c>
      <c r="D58" s="176" t="s">
        <v>44</v>
      </c>
      <c r="E58" s="196">
        <v>7.8848000000000003</v>
      </c>
      <c r="F58" s="179">
        <v>5840</v>
      </c>
      <c r="G58" s="180">
        <v>46047.23</v>
      </c>
    </row>
    <row r="59" spans="1:7" hidden="1" outlineLevel="2" x14ac:dyDescent="0.2">
      <c r="A59" s="197"/>
      <c r="B59" s="198"/>
      <c r="C59" s="199" t="s">
        <v>46</v>
      </c>
      <c r="D59" s="200" t="s">
        <v>35</v>
      </c>
      <c r="E59" s="201">
        <v>7.8848000000000003</v>
      </c>
      <c r="F59" s="202">
        <v>2678</v>
      </c>
      <c r="G59" s="202">
        <v>21115.49</v>
      </c>
    </row>
    <row r="60" spans="1:7" collapsed="1" x14ac:dyDescent="0.2">
      <c r="A60" s="175" t="s">
        <v>61</v>
      </c>
      <c r="B60" s="176" t="s">
        <v>102</v>
      </c>
      <c r="C60" s="177" t="s">
        <v>103</v>
      </c>
      <c r="D60" s="176" t="s">
        <v>44</v>
      </c>
      <c r="E60" s="196">
        <v>3.8385932</v>
      </c>
      <c r="F60" s="179">
        <v>8242</v>
      </c>
      <c r="G60" s="180">
        <v>31637.69</v>
      </c>
    </row>
    <row r="61" spans="1:7" hidden="1" outlineLevel="2" x14ac:dyDescent="0.2">
      <c r="A61" s="197"/>
      <c r="B61" s="198"/>
      <c r="C61" s="199" t="s">
        <v>46</v>
      </c>
      <c r="D61" s="200" t="s">
        <v>35</v>
      </c>
      <c r="E61" s="201">
        <v>3.8385932</v>
      </c>
      <c r="F61" s="202">
        <v>2678</v>
      </c>
      <c r="G61" s="202">
        <v>10279.75</v>
      </c>
    </row>
    <row r="62" spans="1:7" ht="28.5" collapsed="1" x14ac:dyDescent="0.2">
      <c r="A62" s="175" t="s">
        <v>72</v>
      </c>
      <c r="B62" s="176" t="s">
        <v>48</v>
      </c>
      <c r="C62" s="177" t="s">
        <v>1384</v>
      </c>
      <c r="D62" s="176" t="s">
        <v>44</v>
      </c>
      <c r="E62" s="196">
        <v>3.08252902</v>
      </c>
      <c r="F62" s="179">
        <v>8310</v>
      </c>
      <c r="G62" s="180">
        <v>25615.82</v>
      </c>
    </row>
    <row r="63" spans="1:7" hidden="1" outlineLevel="2" x14ac:dyDescent="0.2">
      <c r="A63" s="197"/>
      <c r="B63" s="198"/>
      <c r="C63" s="199" t="s">
        <v>46</v>
      </c>
      <c r="D63" s="200" t="s">
        <v>35</v>
      </c>
      <c r="E63" s="201">
        <v>3.08252902</v>
      </c>
      <c r="F63" s="202">
        <v>2678</v>
      </c>
      <c r="G63" s="202">
        <v>8255.01</v>
      </c>
    </row>
    <row r="64" spans="1:7" collapsed="1" x14ac:dyDescent="0.2">
      <c r="A64" s="175" t="s">
        <v>92</v>
      </c>
      <c r="B64" s="176" t="s">
        <v>42</v>
      </c>
      <c r="C64" s="177" t="s">
        <v>43</v>
      </c>
      <c r="D64" s="176" t="s">
        <v>44</v>
      </c>
      <c r="E64" s="196">
        <v>2.1884542200000001</v>
      </c>
      <c r="F64" s="179">
        <v>6074</v>
      </c>
      <c r="G64" s="180">
        <v>13292.67</v>
      </c>
    </row>
    <row r="65" spans="1:7" hidden="1" outlineLevel="2" x14ac:dyDescent="0.2">
      <c r="A65" s="197"/>
      <c r="B65" s="198"/>
      <c r="C65" s="199" t="s">
        <v>46</v>
      </c>
      <c r="D65" s="200" t="s">
        <v>35</v>
      </c>
      <c r="E65" s="201">
        <v>2.1884542219999998</v>
      </c>
      <c r="F65" s="202">
        <v>2242</v>
      </c>
      <c r="G65" s="202">
        <v>4906.51</v>
      </c>
    </row>
    <row r="66" spans="1:7" collapsed="1" x14ac:dyDescent="0.2">
      <c r="A66" s="175" t="s">
        <v>117</v>
      </c>
      <c r="B66" s="176" t="s">
        <v>127</v>
      </c>
      <c r="C66" s="177" t="s">
        <v>128</v>
      </c>
      <c r="D66" s="176" t="s">
        <v>44</v>
      </c>
      <c r="E66" s="196">
        <v>0.38419272999999998</v>
      </c>
      <c r="F66" s="179">
        <v>12762</v>
      </c>
      <c r="G66" s="180">
        <v>4903.07</v>
      </c>
    </row>
    <row r="67" spans="1:7" hidden="1" outlineLevel="2" x14ac:dyDescent="0.2">
      <c r="A67" s="197"/>
      <c r="B67" s="198"/>
      <c r="C67" s="199" t="s">
        <v>46</v>
      </c>
      <c r="D67" s="200" t="s">
        <v>35</v>
      </c>
      <c r="E67" s="201">
        <v>0.38419272999999998</v>
      </c>
      <c r="F67" s="202">
        <v>3825</v>
      </c>
      <c r="G67" s="202">
        <v>1469.54</v>
      </c>
    </row>
    <row r="68" spans="1:7" collapsed="1" x14ac:dyDescent="0.2">
      <c r="A68" s="175" t="s">
        <v>146</v>
      </c>
      <c r="B68" s="176" t="s">
        <v>264</v>
      </c>
      <c r="C68" s="177" t="s">
        <v>265</v>
      </c>
      <c r="D68" s="176" t="s">
        <v>44</v>
      </c>
      <c r="E68" s="196">
        <v>10.937122560000001</v>
      </c>
      <c r="F68" s="179">
        <v>303</v>
      </c>
      <c r="G68" s="180">
        <v>3313.95</v>
      </c>
    </row>
    <row r="69" spans="1:7" x14ac:dyDescent="0.2">
      <c r="A69" s="175" t="s">
        <v>159</v>
      </c>
      <c r="B69" s="176" t="s">
        <v>664</v>
      </c>
      <c r="C69" s="177" t="s">
        <v>665</v>
      </c>
      <c r="D69" s="176" t="s">
        <v>44</v>
      </c>
      <c r="E69" s="196">
        <v>0.28129562000000002</v>
      </c>
      <c r="F69" s="179">
        <v>11713</v>
      </c>
      <c r="G69" s="180">
        <v>3294.82</v>
      </c>
    </row>
    <row r="70" spans="1:7" hidden="1" outlineLevel="2" x14ac:dyDescent="0.2">
      <c r="A70" s="197"/>
      <c r="B70" s="198"/>
      <c r="C70" s="199" t="s">
        <v>46</v>
      </c>
      <c r="D70" s="200" t="s">
        <v>35</v>
      </c>
      <c r="E70" s="201">
        <v>0.28129562000000002</v>
      </c>
      <c r="F70" s="202">
        <v>2678</v>
      </c>
      <c r="G70" s="202">
        <v>753.31</v>
      </c>
    </row>
    <row r="71" spans="1:7" ht="19.5" customHeight="1" collapsed="1" x14ac:dyDescent="0.2">
      <c r="A71" s="175" t="s">
        <v>190</v>
      </c>
      <c r="B71" s="176" t="s">
        <v>1095</v>
      </c>
      <c r="C71" s="177" t="s">
        <v>1096</v>
      </c>
      <c r="D71" s="176" t="s">
        <v>44</v>
      </c>
      <c r="E71" s="196">
        <v>0.1232</v>
      </c>
      <c r="F71" s="179">
        <v>14543</v>
      </c>
      <c r="G71" s="180">
        <v>1791.7</v>
      </c>
    </row>
    <row r="72" spans="1:7" hidden="1" outlineLevel="2" x14ac:dyDescent="0.2">
      <c r="A72" s="197"/>
      <c r="B72" s="198"/>
      <c r="C72" s="199" t="s">
        <v>46</v>
      </c>
      <c r="D72" s="200" t="s">
        <v>35</v>
      </c>
      <c r="E72" s="201">
        <v>0.1232</v>
      </c>
      <c r="F72" s="202">
        <v>3825</v>
      </c>
      <c r="G72" s="202">
        <v>471.24</v>
      </c>
    </row>
    <row r="73" spans="1:7" ht="19.5" customHeight="1" collapsed="1" x14ac:dyDescent="0.2">
      <c r="A73" s="175" t="s">
        <v>202</v>
      </c>
      <c r="B73" s="176" t="s">
        <v>51</v>
      </c>
      <c r="C73" s="177" t="s">
        <v>52</v>
      </c>
      <c r="D73" s="176" t="s">
        <v>44</v>
      </c>
      <c r="E73" s="196">
        <v>5.1902820500000004</v>
      </c>
      <c r="F73" s="179">
        <v>86</v>
      </c>
      <c r="G73" s="180">
        <v>446.36</v>
      </c>
    </row>
    <row r="74" spans="1:7" x14ac:dyDescent="0.2">
      <c r="A74" s="175" t="s">
        <v>214</v>
      </c>
      <c r="B74" s="176" t="s">
        <v>305</v>
      </c>
      <c r="C74" s="177" t="s">
        <v>306</v>
      </c>
      <c r="D74" s="176" t="s">
        <v>44</v>
      </c>
      <c r="E74" s="196">
        <v>10.500613789999999</v>
      </c>
      <c r="F74" s="179">
        <v>23</v>
      </c>
      <c r="G74" s="180">
        <v>241.51</v>
      </c>
    </row>
    <row r="75" spans="1:7" x14ac:dyDescent="0.2">
      <c r="A75" s="175" t="s">
        <v>236</v>
      </c>
      <c r="B75" s="176" t="s">
        <v>301</v>
      </c>
      <c r="C75" s="177" t="s">
        <v>302</v>
      </c>
      <c r="D75" s="176" t="s">
        <v>44</v>
      </c>
      <c r="E75" s="196">
        <v>8.8036802400000003</v>
      </c>
      <c r="F75" s="179">
        <v>26</v>
      </c>
      <c r="G75" s="180">
        <v>228.9</v>
      </c>
    </row>
    <row r="76" spans="1:7" x14ac:dyDescent="0.2">
      <c r="A76" s="175" t="s">
        <v>247</v>
      </c>
      <c r="B76" s="176" t="s">
        <v>261</v>
      </c>
      <c r="C76" s="177" t="s">
        <v>262</v>
      </c>
      <c r="D76" s="176" t="s">
        <v>44</v>
      </c>
      <c r="E76" s="196">
        <v>8.2890187199999996</v>
      </c>
      <c r="F76" s="179">
        <v>20</v>
      </c>
      <c r="G76" s="180">
        <v>165.78</v>
      </c>
    </row>
    <row r="77" spans="1:7" x14ac:dyDescent="0.2">
      <c r="A77" s="175" t="s">
        <v>253</v>
      </c>
      <c r="B77" s="176" t="s">
        <v>175</v>
      </c>
      <c r="C77" s="177" t="s">
        <v>176</v>
      </c>
      <c r="D77" s="176" t="s">
        <v>44</v>
      </c>
      <c r="E77" s="196">
        <v>0.66894776</v>
      </c>
      <c r="F77" s="179">
        <v>199</v>
      </c>
      <c r="G77" s="180">
        <v>133.12</v>
      </c>
    </row>
    <row r="78" spans="1:7" x14ac:dyDescent="0.2">
      <c r="A78" s="175" t="s">
        <v>292</v>
      </c>
      <c r="B78" s="176" t="s">
        <v>478</v>
      </c>
      <c r="C78" s="177" t="s">
        <v>479</v>
      </c>
      <c r="D78" s="176" t="s">
        <v>44</v>
      </c>
      <c r="E78" s="196">
        <v>1.7090304000000001</v>
      </c>
      <c r="F78" s="179">
        <v>44</v>
      </c>
      <c r="G78" s="180">
        <v>75.2</v>
      </c>
    </row>
    <row r="79" spans="1:7" x14ac:dyDescent="0.2">
      <c r="A79" s="175" t="s">
        <v>320</v>
      </c>
      <c r="B79" s="176" t="s">
        <v>167</v>
      </c>
      <c r="C79" s="177" t="s">
        <v>168</v>
      </c>
      <c r="D79" s="176" t="s">
        <v>44</v>
      </c>
      <c r="E79" s="196">
        <v>0.62505529000000004</v>
      </c>
      <c r="F79" s="179">
        <v>95</v>
      </c>
      <c r="G79" s="180">
        <v>59.38</v>
      </c>
    </row>
    <row r="80" spans="1:7" x14ac:dyDescent="0.2">
      <c r="A80" s="175" t="s">
        <v>324</v>
      </c>
      <c r="B80" s="176" t="s">
        <v>687</v>
      </c>
      <c r="C80" s="177" t="s">
        <v>688</v>
      </c>
      <c r="D80" s="176" t="s">
        <v>44</v>
      </c>
      <c r="E80" s="196">
        <v>0.99843519999999997</v>
      </c>
      <c r="F80" s="179">
        <v>32</v>
      </c>
      <c r="G80" s="180">
        <v>31.95</v>
      </c>
    </row>
    <row r="81" spans="1:7" x14ac:dyDescent="0.2">
      <c r="A81" s="175" t="s">
        <v>326</v>
      </c>
      <c r="B81" s="176" t="s">
        <v>172</v>
      </c>
      <c r="C81" s="177" t="s">
        <v>173</v>
      </c>
      <c r="D81" s="176" t="s">
        <v>44</v>
      </c>
      <c r="E81" s="196">
        <v>0.19232469999999999</v>
      </c>
      <c r="F81" s="179">
        <v>166</v>
      </c>
      <c r="G81" s="180">
        <v>31.93</v>
      </c>
    </row>
    <row r="82" spans="1:7" x14ac:dyDescent="0.2">
      <c r="A82" s="175" t="s">
        <v>329</v>
      </c>
      <c r="B82" s="176" t="s">
        <v>430</v>
      </c>
      <c r="C82" s="177" t="s">
        <v>431</v>
      </c>
      <c r="D82" s="176" t="s">
        <v>44</v>
      </c>
      <c r="E82" s="196">
        <v>0.55423752000000004</v>
      </c>
      <c r="F82" s="179">
        <v>41</v>
      </c>
      <c r="G82" s="180">
        <v>22.72</v>
      </c>
    </row>
    <row r="83" spans="1:7" x14ac:dyDescent="0.2">
      <c r="A83" s="175" t="s">
        <v>333</v>
      </c>
      <c r="B83" s="176" t="s">
        <v>668</v>
      </c>
      <c r="C83" s="177" t="s">
        <v>669</v>
      </c>
      <c r="D83" s="176" t="s">
        <v>44</v>
      </c>
      <c r="E83" s="196">
        <v>0.97477599999999998</v>
      </c>
      <c r="F83" s="179">
        <v>18</v>
      </c>
      <c r="G83" s="180">
        <v>17.55</v>
      </c>
    </row>
    <row r="84" spans="1:7" x14ac:dyDescent="0.2">
      <c r="A84" s="175" t="s">
        <v>349</v>
      </c>
      <c r="B84" s="176" t="s">
        <v>743</v>
      </c>
      <c r="C84" s="177" t="s">
        <v>744</v>
      </c>
      <c r="D84" s="176" t="s">
        <v>44</v>
      </c>
      <c r="E84" s="196">
        <v>7.6769279999999995E-2</v>
      </c>
      <c r="F84" s="179">
        <v>129</v>
      </c>
      <c r="G84" s="180">
        <v>9.9</v>
      </c>
    </row>
    <row r="85" spans="1:7" x14ac:dyDescent="0.2">
      <c r="A85" s="175" t="s">
        <v>353</v>
      </c>
      <c r="B85" s="176" t="s">
        <v>269</v>
      </c>
      <c r="C85" s="177" t="s">
        <v>270</v>
      </c>
      <c r="D85" s="176" t="s">
        <v>44</v>
      </c>
      <c r="E85" s="196">
        <v>6.3839999999999994E-2</v>
      </c>
      <c r="F85" s="179">
        <v>103</v>
      </c>
      <c r="G85" s="180">
        <v>6.58</v>
      </c>
    </row>
    <row r="86" spans="1:7" x14ac:dyDescent="0.2">
      <c r="A86" s="175" t="s">
        <v>359</v>
      </c>
      <c r="B86" s="176" t="s">
        <v>561</v>
      </c>
      <c r="C86" s="177" t="s">
        <v>562</v>
      </c>
      <c r="D86" s="176" t="s">
        <v>44</v>
      </c>
      <c r="E86" s="196">
        <v>2.867128E-2</v>
      </c>
      <c r="F86" s="179">
        <v>102</v>
      </c>
      <c r="G86" s="180">
        <v>2.92</v>
      </c>
    </row>
    <row r="87" spans="1:7" x14ac:dyDescent="0.2">
      <c r="A87" s="175" t="s">
        <v>375</v>
      </c>
      <c r="B87" s="176" t="s">
        <v>548</v>
      </c>
      <c r="C87" s="177" t="s">
        <v>549</v>
      </c>
      <c r="D87" s="176" t="s">
        <v>44</v>
      </c>
      <c r="E87" s="196">
        <v>1.463392E-2</v>
      </c>
      <c r="F87" s="179">
        <v>179</v>
      </c>
      <c r="G87" s="180">
        <v>2.62</v>
      </c>
    </row>
    <row r="88" spans="1:7" x14ac:dyDescent="0.2">
      <c r="A88" s="175" t="s">
        <v>378</v>
      </c>
      <c r="B88" s="176" t="s">
        <v>131</v>
      </c>
      <c r="C88" s="177" t="s">
        <v>132</v>
      </c>
      <c r="D88" s="176" t="s">
        <v>44</v>
      </c>
      <c r="E88" s="196">
        <v>1.244779E-2</v>
      </c>
      <c r="F88" s="179">
        <v>44</v>
      </c>
      <c r="G88" s="180">
        <v>0.55000000000000004</v>
      </c>
    </row>
    <row r="89" spans="1:7" x14ac:dyDescent="0.2">
      <c r="A89" s="175" t="s">
        <v>394</v>
      </c>
      <c r="B89" s="176" t="s">
        <v>545</v>
      </c>
      <c r="C89" s="177" t="s">
        <v>546</v>
      </c>
      <c r="D89" s="176" t="s">
        <v>44</v>
      </c>
      <c r="E89" s="196">
        <v>1.463392E-2</v>
      </c>
      <c r="F89" s="179">
        <v>21</v>
      </c>
      <c r="G89" s="180">
        <v>0.31</v>
      </c>
    </row>
    <row r="90" spans="1:7" x14ac:dyDescent="0.2">
      <c r="A90" s="181"/>
      <c r="B90" s="182"/>
      <c r="C90" s="183" t="s">
        <v>1385</v>
      </c>
      <c r="D90" s="184" t="s">
        <v>1370</v>
      </c>
      <c r="E90" s="184"/>
      <c r="F90" s="184"/>
      <c r="G90" s="185">
        <v>131455</v>
      </c>
    </row>
    <row r="91" spans="1:7" x14ac:dyDescent="0.2">
      <c r="A91" s="181"/>
      <c r="B91" s="182"/>
      <c r="C91" s="183" t="s">
        <v>1386</v>
      </c>
      <c r="D91" s="184" t="s">
        <v>1370</v>
      </c>
      <c r="E91" s="184"/>
      <c r="F91" s="184"/>
      <c r="G91" s="185">
        <v>47227</v>
      </c>
    </row>
    <row r="92" spans="1:7" x14ac:dyDescent="0.2">
      <c r="A92" s="188"/>
      <c r="B92" s="189"/>
      <c r="C92" s="190"/>
      <c r="D92" s="191"/>
      <c r="E92" s="192"/>
      <c r="F92" s="193"/>
      <c r="G92" s="194"/>
    </row>
    <row r="93" spans="1:7" ht="14.25" x14ac:dyDescent="0.2">
      <c r="A93" s="172"/>
      <c r="B93" s="173"/>
      <c r="C93" s="174" t="s">
        <v>1387</v>
      </c>
      <c r="D93" s="309"/>
      <c r="E93" s="309"/>
      <c r="F93" s="309"/>
      <c r="G93" s="310"/>
    </row>
    <row r="94" spans="1:7" ht="38.25" x14ac:dyDescent="0.2">
      <c r="A94" s="175" t="s">
        <v>28</v>
      </c>
      <c r="B94" s="176" t="s">
        <v>801</v>
      </c>
      <c r="C94" s="177" t="s">
        <v>802</v>
      </c>
      <c r="D94" s="176" t="s">
        <v>1388</v>
      </c>
      <c r="E94" s="178">
        <v>8.4700000000000006</v>
      </c>
      <c r="F94" s="179">
        <v>109410</v>
      </c>
      <c r="G94" s="180">
        <v>926702.7</v>
      </c>
    </row>
    <row r="95" spans="1:7" ht="25.5" x14ac:dyDescent="0.2">
      <c r="A95" s="175" t="s">
        <v>61</v>
      </c>
      <c r="B95" s="176" t="s">
        <v>1389</v>
      </c>
      <c r="C95" s="177" t="s">
        <v>1023</v>
      </c>
      <c r="D95" s="176" t="s">
        <v>310</v>
      </c>
      <c r="E95" s="178">
        <v>21.8</v>
      </c>
      <c r="F95" s="179">
        <v>33760</v>
      </c>
      <c r="G95" s="179">
        <v>735968</v>
      </c>
    </row>
    <row r="96" spans="1:7" x14ac:dyDescent="0.2">
      <c r="A96" s="175" t="s">
        <v>72</v>
      </c>
      <c r="B96" s="176" t="s">
        <v>321</v>
      </c>
      <c r="C96" s="177" t="s">
        <v>1068</v>
      </c>
      <c r="D96" s="176" t="s">
        <v>310</v>
      </c>
      <c r="E96" s="178">
        <v>34.4</v>
      </c>
      <c r="F96" s="179">
        <v>15500</v>
      </c>
      <c r="G96" s="179">
        <v>533200</v>
      </c>
    </row>
    <row r="97" spans="1:7" ht="25.5" x14ac:dyDescent="0.2">
      <c r="A97" s="175" t="s">
        <v>92</v>
      </c>
      <c r="B97" s="176" t="s">
        <v>484</v>
      </c>
      <c r="C97" s="177" t="s">
        <v>485</v>
      </c>
      <c r="D97" s="176" t="s">
        <v>310</v>
      </c>
      <c r="E97" s="178">
        <v>86.4</v>
      </c>
      <c r="F97" s="179">
        <v>3436</v>
      </c>
      <c r="G97" s="180">
        <v>296870.40000000002</v>
      </c>
    </row>
    <row r="98" spans="1:7" ht="38.25" x14ac:dyDescent="0.2">
      <c r="A98" s="175" t="s">
        <v>117</v>
      </c>
      <c r="B98" s="176" t="s">
        <v>1390</v>
      </c>
      <c r="C98" s="177" t="s">
        <v>651</v>
      </c>
      <c r="D98" s="176" t="s">
        <v>1388</v>
      </c>
      <c r="E98" s="178">
        <v>4.4000000000000004</v>
      </c>
      <c r="F98" s="179">
        <v>52521</v>
      </c>
      <c r="G98" s="180">
        <v>231092.4</v>
      </c>
    </row>
    <row r="99" spans="1:7" ht="38.25" x14ac:dyDescent="0.2">
      <c r="A99" s="175" t="s">
        <v>146</v>
      </c>
      <c r="B99" s="176" t="s">
        <v>815</v>
      </c>
      <c r="C99" s="177" t="s">
        <v>816</v>
      </c>
      <c r="D99" s="176" t="s">
        <v>1388</v>
      </c>
      <c r="E99" s="178">
        <v>1.68</v>
      </c>
      <c r="F99" s="179">
        <v>119322</v>
      </c>
      <c r="G99" s="180">
        <v>200460.96</v>
      </c>
    </row>
    <row r="100" spans="1:7" ht="25.5" x14ac:dyDescent="0.2">
      <c r="A100" s="175" t="s">
        <v>159</v>
      </c>
      <c r="B100" s="176" t="s">
        <v>1391</v>
      </c>
      <c r="C100" s="177" t="s">
        <v>1392</v>
      </c>
      <c r="D100" s="176" t="s">
        <v>1388</v>
      </c>
      <c r="E100" s="178">
        <v>2.835</v>
      </c>
      <c r="F100" s="179">
        <v>56832</v>
      </c>
      <c r="G100" s="180">
        <v>161118.72</v>
      </c>
    </row>
    <row r="101" spans="1:7" ht="32.450000000000003" customHeight="1" x14ac:dyDescent="0.2">
      <c r="A101" s="175" t="s">
        <v>190</v>
      </c>
      <c r="B101" s="176" t="s">
        <v>321</v>
      </c>
      <c r="C101" s="177" t="s">
        <v>322</v>
      </c>
      <c r="D101" s="176" t="s">
        <v>323</v>
      </c>
      <c r="E101" s="203">
        <v>1</v>
      </c>
      <c r="F101" s="179">
        <v>145000</v>
      </c>
      <c r="G101" s="179">
        <v>145000</v>
      </c>
    </row>
    <row r="102" spans="1:7" ht="15.75" x14ac:dyDescent="0.2">
      <c r="A102" s="175" t="s">
        <v>202</v>
      </c>
      <c r="B102" s="176" t="s">
        <v>941</v>
      </c>
      <c r="C102" s="177" t="s">
        <v>942</v>
      </c>
      <c r="D102" s="176" t="s">
        <v>1393</v>
      </c>
      <c r="E102" s="178">
        <v>5.4607000000000001</v>
      </c>
      <c r="F102" s="179">
        <v>24297</v>
      </c>
      <c r="G102" s="180">
        <v>132678.63</v>
      </c>
    </row>
    <row r="103" spans="1:7" ht="25.5" x14ac:dyDescent="0.2">
      <c r="A103" s="175" t="s">
        <v>214</v>
      </c>
      <c r="B103" s="176" t="s">
        <v>1394</v>
      </c>
      <c r="C103" s="177" t="s">
        <v>515</v>
      </c>
      <c r="D103" s="176" t="s">
        <v>1388</v>
      </c>
      <c r="E103" s="178">
        <v>3.6349999999999998</v>
      </c>
      <c r="F103" s="179">
        <v>32337</v>
      </c>
      <c r="G103" s="179">
        <v>117545</v>
      </c>
    </row>
    <row r="104" spans="1:7" ht="38.25" x14ac:dyDescent="0.2">
      <c r="A104" s="175" t="s">
        <v>236</v>
      </c>
      <c r="B104" s="176" t="s">
        <v>1395</v>
      </c>
      <c r="C104" s="177" t="s">
        <v>530</v>
      </c>
      <c r="D104" s="176" t="s">
        <v>1388</v>
      </c>
      <c r="E104" s="178">
        <v>2.1</v>
      </c>
      <c r="F104" s="179">
        <v>52298</v>
      </c>
      <c r="G104" s="180">
        <v>109825.8</v>
      </c>
    </row>
    <row r="105" spans="1:7" ht="30.6" customHeight="1" x14ac:dyDescent="0.2">
      <c r="A105" s="175" t="s">
        <v>247</v>
      </c>
      <c r="B105" s="176" t="s">
        <v>1396</v>
      </c>
      <c r="C105" s="177" t="s">
        <v>632</v>
      </c>
      <c r="D105" s="176" t="s">
        <v>1388</v>
      </c>
      <c r="E105" s="178">
        <v>2.093</v>
      </c>
      <c r="F105" s="179">
        <v>43014</v>
      </c>
      <c r="G105" s="180">
        <v>90028.3</v>
      </c>
    </row>
    <row r="106" spans="1:7" x14ac:dyDescent="0.2">
      <c r="A106" s="175" t="s">
        <v>253</v>
      </c>
      <c r="B106" s="176" t="s">
        <v>321</v>
      </c>
      <c r="C106" s="177" t="s">
        <v>325</v>
      </c>
      <c r="D106" s="176" t="s">
        <v>323</v>
      </c>
      <c r="E106" s="203">
        <v>18</v>
      </c>
      <c r="F106" s="179">
        <v>5000</v>
      </c>
      <c r="G106" s="179">
        <v>90000</v>
      </c>
    </row>
    <row r="107" spans="1:7" ht="15.75" x14ac:dyDescent="0.2">
      <c r="A107" s="175" t="s">
        <v>292</v>
      </c>
      <c r="B107" s="176" t="s">
        <v>993</v>
      </c>
      <c r="C107" s="177" t="s">
        <v>994</v>
      </c>
      <c r="D107" s="176" t="s">
        <v>1388</v>
      </c>
      <c r="E107" s="178">
        <v>27.425000000000001</v>
      </c>
      <c r="F107" s="179">
        <v>2865</v>
      </c>
      <c r="G107" s="180">
        <v>78572.62</v>
      </c>
    </row>
    <row r="108" spans="1:7" ht="15.75" x14ac:dyDescent="0.2">
      <c r="A108" s="175" t="s">
        <v>320</v>
      </c>
      <c r="B108" s="176" t="s">
        <v>186</v>
      </c>
      <c r="C108" s="177" t="s">
        <v>187</v>
      </c>
      <c r="D108" s="176" t="s">
        <v>1388</v>
      </c>
      <c r="E108" s="178">
        <v>21.030360000000002</v>
      </c>
      <c r="F108" s="179">
        <v>3632</v>
      </c>
      <c r="G108" s="180">
        <v>76382.27</v>
      </c>
    </row>
    <row r="109" spans="1:7" x14ac:dyDescent="0.2">
      <c r="A109" s="175" t="s">
        <v>324</v>
      </c>
      <c r="B109" s="176" t="s">
        <v>1397</v>
      </c>
      <c r="C109" s="177" t="s">
        <v>351</v>
      </c>
      <c r="D109" s="176" t="s">
        <v>328</v>
      </c>
      <c r="E109" s="203">
        <v>1</v>
      </c>
      <c r="F109" s="179">
        <v>50000</v>
      </c>
      <c r="G109" s="179">
        <v>50000</v>
      </c>
    </row>
    <row r="110" spans="1:7" ht="25.5" x14ac:dyDescent="0.2">
      <c r="A110" s="175" t="s">
        <v>326</v>
      </c>
      <c r="B110" s="176" t="s">
        <v>1398</v>
      </c>
      <c r="C110" s="177" t="s">
        <v>757</v>
      </c>
      <c r="D110" s="176" t="s">
        <v>1388</v>
      </c>
      <c r="E110" s="178">
        <v>1.68</v>
      </c>
      <c r="F110" s="179">
        <v>25282</v>
      </c>
      <c r="G110" s="180">
        <v>42473.760000000002</v>
      </c>
    </row>
    <row r="111" spans="1:7" ht="19.5" customHeight="1" x14ac:dyDescent="0.2">
      <c r="A111" s="175" t="s">
        <v>329</v>
      </c>
      <c r="B111" s="176" t="s">
        <v>318</v>
      </c>
      <c r="C111" s="177" t="s">
        <v>319</v>
      </c>
      <c r="D111" s="176" t="s">
        <v>201</v>
      </c>
      <c r="E111" s="178">
        <v>9.3870799999999992</v>
      </c>
      <c r="F111" s="179">
        <v>4361</v>
      </c>
      <c r="G111" s="180">
        <v>40937.06</v>
      </c>
    </row>
    <row r="112" spans="1:7" x14ac:dyDescent="0.2">
      <c r="A112" s="175" t="s">
        <v>333</v>
      </c>
      <c r="B112" s="176" t="s">
        <v>179</v>
      </c>
      <c r="C112" s="177" t="s">
        <v>180</v>
      </c>
      <c r="D112" s="176" t="s">
        <v>88</v>
      </c>
      <c r="E112" s="178">
        <v>157.7277</v>
      </c>
      <c r="F112" s="179">
        <v>192</v>
      </c>
      <c r="G112" s="180">
        <v>30283.72</v>
      </c>
    </row>
    <row r="113" spans="1:7" ht="32.450000000000003" customHeight="1" x14ac:dyDescent="0.2">
      <c r="A113" s="175" t="s">
        <v>349</v>
      </c>
      <c r="B113" s="176" t="s">
        <v>1399</v>
      </c>
      <c r="C113" s="177" t="s">
        <v>868</v>
      </c>
      <c r="D113" s="176" t="s">
        <v>59</v>
      </c>
      <c r="E113" s="178">
        <v>2.5000000000000001E-2</v>
      </c>
      <c r="F113" s="179">
        <v>1192498</v>
      </c>
      <c r="G113" s="180">
        <v>29812.45</v>
      </c>
    </row>
    <row r="114" spans="1:7" ht="25.5" x14ac:dyDescent="0.2">
      <c r="A114" s="175" t="s">
        <v>353</v>
      </c>
      <c r="B114" s="176" t="s">
        <v>1400</v>
      </c>
      <c r="C114" s="177" t="s">
        <v>964</v>
      </c>
      <c r="D114" s="176" t="s">
        <v>59</v>
      </c>
      <c r="E114" s="178">
        <v>7.4999999999999997E-2</v>
      </c>
      <c r="F114" s="179">
        <v>350886</v>
      </c>
      <c r="G114" s="180">
        <v>26316.45</v>
      </c>
    </row>
    <row r="115" spans="1:7" ht="19.5" customHeight="1" x14ac:dyDescent="0.2">
      <c r="A115" s="175" t="s">
        <v>359</v>
      </c>
      <c r="B115" s="176" t="s">
        <v>1401</v>
      </c>
      <c r="C115" s="177" t="s">
        <v>331</v>
      </c>
      <c r="D115" s="176" t="s">
        <v>201</v>
      </c>
      <c r="E115" s="203">
        <v>5</v>
      </c>
      <c r="F115" s="179">
        <v>4853</v>
      </c>
      <c r="G115" s="179">
        <v>24265</v>
      </c>
    </row>
    <row r="116" spans="1:7" x14ac:dyDescent="0.2">
      <c r="A116" s="175" t="s">
        <v>375</v>
      </c>
      <c r="B116" s="176" t="s">
        <v>321</v>
      </c>
      <c r="C116" s="177" t="s">
        <v>327</v>
      </c>
      <c r="D116" s="176" t="s">
        <v>328</v>
      </c>
      <c r="E116" s="203">
        <v>4</v>
      </c>
      <c r="F116" s="179">
        <v>6000</v>
      </c>
      <c r="G116" s="179">
        <v>24000</v>
      </c>
    </row>
    <row r="117" spans="1:7" ht="15.75" x14ac:dyDescent="0.2">
      <c r="A117" s="175" t="s">
        <v>378</v>
      </c>
      <c r="B117" s="176" t="s">
        <v>1402</v>
      </c>
      <c r="C117" s="177" t="s">
        <v>1026</v>
      </c>
      <c r="D117" s="176" t="s">
        <v>1388</v>
      </c>
      <c r="E117" s="178">
        <v>1.08</v>
      </c>
      <c r="F117" s="179">
        <v>21722</v>
      </c>
      <c r="G117" s="180">
        <v>23459.759999999998</v>
      </c>
    </row>
    <row r="118" spans="1:7" ht="38.25" x14ac:dyDescent="0.2">
      <c r="A118" s="175" t="s">
        <v>394</v>
      </c>
      <c r="B118" s="176" t="s">
        <v>826</v>
      </c>
      <c r="C118" s="177" t="s">
        <v>827</v>
      </c>
      <c r="D118" s="176" t="s">
        <v>1388</v>
      </c>
      <c r="E118" s="178">
        <v>0.35</v>
      </c>
      <c r="F118" s="179">
        <v>52236</v>
      </c>
      <c r="G118" s="180">
        <v>18282.599999999999</v>
      </c>
    </row>
    <row r="119" spans="1:7" x14ac:dyDescent="0.2">
      <c r="A119" s="175" t="s">
        <v>398</v>
      </c>
      <c r="B119" s="176" t="s">
        <v>951</v>
      </c>
      <c r="C119" s="177" t="s">
        <v>952</v>
      </c>
      <c r="D119" s="176" t="s">
        <v>88</v>
      </c>
      <c r="E119" s="178">
        <v>6.9939999999999998</v>
      </c>
      <c r="F119" s="179">
        <v>2284</v>
      </c>
      <c r="G119" s="180">
        <v>15974.3</v>
      </c>
    </row>
    <row r="120" spans="1:7" x14ac:dyDescent="0.2">
      <c r="A120" s="175" t="s">
        <v>404</v>
      </c>
      <c r="B120" s="176" t="s">
        <v>1065</v>
      </c>
      <c r="C120" s="177" t="s">
        <v>1066</v>
      </c>
      <c r="D120" s="176" t="s">
        <v>88</v>
      </c>
      <c r="E120" s="178">
        <v>6.88</v>
      </c>
      <c r="F120" s="179">
        <v>2108</v>
      </c>
      <c r="G120" s="180">
        <v>14503.04</v>
      </c>
    </row>
    <row r="121" spans="1:7" ht="38.25" x14ac:dyDescent="0.2">
      <c r="A121" s="175" t="s">
        <v>423</v>
      </c>
      <c r="B121" s="176" t="s">
        <v>1403</v>
      </c>
      <c r="C121" s="177" t="s">
        <v>1115</v>
      </c>
      <c r="D121" s="176" t="s">
        <v>201</v>
      </c>
      <c r="E121" s="203">
        <v>1</v>
      </c>
      <c r="F121" s="179">
        <v>12911</v>
      </c>
      <c r="G121" s="179">
        <v>12911</v>
      </c>
    </row>
    <row r="122" spans="1:7" ht="15.75" x14ac:dyDescent="0.2">
      <c r="A122" s="175" t="s">
        <v>434</v>
      </c>
      <c r="B122" s="176" t="s">
        <v>156</v>
      </c>
      <c r="C122" s="177" t="s">
        <v>157</v>
      </c>
      <c r="D122" s="176" t="s">
        <v>1393</v>
      </c>
      <c r="E122" s="178">
        <v>0.52413719999999997</v>
      </c>
      <c r="F122" s="179">
        <v>21023</v>
      </c>
      <c r="G122" s="180">
        <v>11018.94</v>
      </c>
    </row>
    <row r="123" spans="1:7" ht="25.5" x14ac:dyDescent="0.2">
      <c r="A123" s="175" t="s">
        <v>441</v>
      </c>
      <c r="B123" s="176" t="s">
        <v>1404</v>
      </c>
      <c r="C123" s="177" t="s">
        <v>891</v>
      </c>
      <c r="D123" s="176" t="s">
        <v>328</v>
      </c>
      <c r="E123" s="203">
        <v>1</v>
      </c>
      <c r="F123" s="179">
        <v>10870</v>
      </c>
      <c r="G123" s="179">
        <v>10870</v>
      </c>
    </row>
    <row r="124" spans="1:7" x14ac:dyDescent="0.2">
      <c r="A124" s="175" t="s">
        <v>451</v>
      </c>
      <c r="B124" s="176" t="s">
        <v>1397</v>
      </c>
      <c r="C124" s="177" t="s">
        <v>405</v>
      </c>
      <c r="D124" s="176" t="s">
        <v>323</v>
      </c>
      <c r="E124" s="203">
        <v>1</v>
      </c>
      <c r="F124" s="179">
        <v>10500</v>
      </c>
      <c r="G124" s="179">
        <v>10500</v>
      </c>
    </row>
    <row r="125" spans="1:7" ht="25.5" x14ac:dyDescent="0.2">
      <c r="A125" s="175" t="s">
        <v>462</v>
      </c>
      <c r="B125" s="176" t="s">
        <v>290</v>
      </c>
      <c r="C125" s="177" t="s">
        <v>291</v>
      </c>
      <c r="D125" s="176" t="s">
        <v>59</v>
      </c>
      <c r="E125" s="178">
        <v>2.1299999999999999E-2</v>
      </c>
      <c r="F125" s="179">
        <v>467486</v>
      </c>
      <c r="G125" s="180">
        <v>9957.4500000000007</v>
      </c>
    </row>
    <row r="126" spans="1:7" ht="25.5" x14ac:dyDescent="0.2">
      <c r="A126" s="175" t="s">
        <v>470</v>
      </c>
      <c r="B126" s="176" t="s">
        <v>910</v>
      </c>
      <c r="C126" s="177" t="s">
        <v>911</v>
      </c>
      <c r="D126" s="176" t="s">
        <v>201</v>
      </c>
      <c r="E126" s="203">
        <v>1</v>
      </c>
      <c r="F126" s="179">
        <v>9945</v>
      </c>
      <c r="G126" s="179">
        <v>9945</v>
      </c>
    </row>
    <row r="127" spans="1:7" ht="25.5" x14ac:dyDescent="0.2">
      <c r="A127" s="175" t="s">
        <v>493</v>
      </c>
      <c r="B127" s="176" t="s">
        <v>1405</v>
      </c>
      <c r="C127" s="177" t="s">
        <v>918</v>
      </c>
      <c r="D127" s="176" t="s">
        <v>201</v>
      </c>
      <c r="E127" s="203">
        <v>1</v>
      </c>
      <c r="F127" s="179">
        <v>9414</v>
      </c>
      <c r="G127" s="179">
        <v>9414</v>
      </c>
    </row>
    <row r="128" spans="1:7" ht="19.5" customHeight="1" x14ac:dyDescent="0.2">
      <c r="A128" s="175" t="s">
        <v>498</v>
      </c>
      <c r="B128" s="176" t="s">
        <v>1406</v>
      </c>
      <c r="C128" s="177" t="s">
        <v>1112</v>
      </c>
      <c r="D128" s="176" t="s">
        <v>201</v>
      </c>
      <c r="E128" s="203">
        <v>1</v>
      </c>
      <c r="F128" s="179">
        <v>8387</v>
      </c>
      <c r="G128" s="179">
        <v>8387</v>
      </c>
    </row>
    <row r="129" spans="1:7" ht="18.600000000000001" customHeight="1" x14ac:dyDescent="0.2">
      <c r="A129" s="175" t="s">
        <v>513</v>
      </c>
      <c r="B129" s="176" t="s">
        <v>839</v>
      </c>
      <c r="C129" s="177" t="s">
        <v>840</v>
      </c>
      <c r="D129" s="176" t="s">
        <v>310</v>
      </c>
      <c r="E129" s="178">
        <v>4.2</v>
      </c>
      <c r="F129" s="179">
        <v>1565</v>
      </c>
      <c r="G129" s="179">
        <v>6573</v>
      </c>
    </row>
    <row r="130" spans="1:7" ht="25.5" x14ac:dyDescent="0.2">
      <c r="A130" s="175" t="s">
        <v>516</v>
      </c>
      <c r="B130" s="176" t="s">
        <v>1085</v>
      </c>
      <c r="C130" s="177" t="s">
        <v>1086</v>
      </c>
      <c r="D130" s="176" t="s">
        <v>88</v>
      </c>
      <c r="E130" s="203">
        <v>2</v>
      </c>
      <c r="F130" s="180">
        <v>3227.68</v>
      </c>
      <c r="G130" s="180">
        <v>6455.36</v>
      </c>
    </row>
    <row r="131" spans="1:7" ht="38.25" x14ac:dyDescent="0.2">
      <c r="A131" s="175" t="s">
        <v>528</v>
      </c>
      <c r="B131" s="176" t="s">
        <v>1407</v>
      </c>
      <c r="C131" s="177" t="s">
        <v>1118</v>
      </c>
      <c r="D131" s="176" t="s">
        <v>201</v>
      </c>
      <c r="E131" s="203">
        <v>1</v>
      </c>
      <c r="F131" s="179">
        <v>6409</v>
      </c>
      <c r="G131" s="179">
        <v>6409</v>
      </c>
    </row>
    <row r="132" spans="1:7" x14ac:dyDescent="0.2">
      <c r="A132" s="175" t="s">
        <v>531</v>
      </c>
      <c r="B132" s="176" t="s">
        <v>275</v>
      </c>
      <c r="C132" s="177" t="s">
        <v>276</v>
      </c>
      <c r="D132" s="176" t="s">
        <v>59</v>
      </c>
      <c r="E132" s="178">
        <v>6.4400000000000004E-3</v>
      </c>
      <c r="F132" s="179">
        <v>954056</v>
      </c>
      <c r="G132" s="180">
        <v>6144.12</v>
      </c>
    </row>
    <row r="133" spans="1:7" ht="15.75" x14ac:dyDescent="0.2">
      <c r="A133" s="175" t="s">
        <v>532</v>
      </c>
      <c r="B133" s="176" t="s">
        <v>954</v>
      </c>
      <c r="C133" s="177" t="s">
        <v>955</v>
      </c>
      <c r="D133" s="176" t="s">
        <v>1388</v>
      </c>
      <c r="E133" s="178">
        <v>2.1089600000000002</v>
      </c>
      <c r="F133" s="179">
        <v>2667</v>
      </c>
      <c r="G133" s="180">
        <v>5624.6</v>
      </c>
    </row>
    <row r="134" spans="1:7" ht="15.75" x14ac:dyDescent="0.2">
      <c r="A134" s="175" t="s">
        <v>533</v>
      </c>
      <c r="B134" s="176" t="s">
        <v>986</v>
      </c>
      <c r="C134" s="177" t="s">
        <v>987</v>
      </c>
      <c r="D134" s="176" t="s">
        <v>1393</v>
      </c>
      <c r="E134" s="178">
        <v>0.27625</v>
      </c>
      <c r="F134" s="179">
        <v>19608</v>
      </c>
      <c r="G134" s="180">
        <v>5416.71</v>
      </c>
    </row>
    <row r="135" spans="1:7" x14ac:dyDescent="0.2">
      <c r="A135" s="175" t="s">
        <v>536</v>
      </c>
      <c r="B135" s="176" t="s">
        <v>490</v>
      </c>
      <c r="C135" s="177" t="s">
        <v>491</v>
      </c>
      <c r="D135" s="176" t="s">
        <v>59</v>
      </c>
      <c r="E135" s="178">
        <v>1.2137999999999999E-3</v>
      </c>
      <c r="F135" s="179">
        <v>4159618</v>
      </c>
      <c r="G135" s="180">
        <v>5048.9399999999996</v>
      </c>
    </row>
    <row r="136" spans="1:7" x14ac:dyDescent="0.2">
      <c r="A136" s="175" t="s">
        <v>551</v>
      </c>
      <c r="B136" s="176" t="s">
        <v>769</v>
      </c>
      <c r="C136" s="177" t="s">
        <v>770</v>
      </c>
      <c r="D136" s="176" t="s">
        <v>310</v>
      </c>
      <c r="E136" s="178">
        <v>11.2</v>
      </c>
      <c r="F136" s="179">
        <v>432</v>
      </c>
      <c r="G136" s="180">
        <v>4838.3999999999996</v>
      </c>
    </row>
    <row r="137" spans="1:7" ht="15.75" x14ac:dyDescent="0.2">
      <c r="A137" s="175" t="s">
        <v>564</v>
      </c>
      <c r="B137" s="176" t="s">
        <v>671</v>
      </c>
      <c r="C137" s="177" t="s">
        <v>672</v>
      </c>
      <c r="D137" s="176" t="s">
        <v>1393</v>
      </c>
      <c r="E137" s="178">
        <v>2.3408000000000002</v>
      </c>
      <c r="F137" s="179">
        <v>2043</v>
      </c>
      <c r="G137" s="180">
        <v>4782.25</v>
      </c>
    </row>
    <row r="138" spans="1:7" x14ac:dyDescent="0.2">
      <c r="A138" s="175" t="s">
        <v>570</v>
      </c>
      <c r="B138" s="176" t="s">
        <v>315</v>
      </c>
      <c r="C138" s="177" t="s">
        <v>316</v>
      </c>
      <c r="D138" s="176" t="s">
        <v>310</v>
      </c>
      <c r="E138" s="178">
        <v>49.864800000000002</v>
      </c>
      <c r="F138" s="179">
        <v>89</v>
      </c>
      <c r="G138" s="180">
        <v>4437.97</v>
      </c>
    </row>
    <row r="139" spans="1:7" ht="15.75" x14ac:dyDescent="0.2">
      <c r="A139" s="175" t="s">
        <v>577</v>
      </c>
      <c r="B139" s="176" t="s">
        <v>989</v>
      </c>
      <c r="C139" s="177" t="s">
        <v>990</v>
      </c>
      <c r="D139" s="176" t="s">
        <v>1393</v>
      </c>
      <c r="E139" s="178">
        <v>0.65024999999999999</v>
      </c>
      <c r="F139" s="179">
        <v>6701</v>
      </c>
      <c r="G139" s="180">
        <v>4357.33</v>
      </c>
    </row>
    <row r="140" spans="1:7" ht="25.5" x14ac:dyDescent="0.2">
      <c r="A140" s="175" t="s">
        <v>586</v>
      </c>
      <c r="B140" s="176" t="s">
        <v>287</v>
      </c>
      <c r="C140" s="177" t="s">
        <v>288</v>
      </c>
      <c r="D140" s="176" t="s">
        <v>59</v>
      </c>
      <c r="E140" s="178">
        <v>8.0999999999999996E-3</v>
      </c>
      <c r="F140" s="179">
        <v>492144</v>
      </c>
      <c r="G140" s="180">
        <v>3986.37</v>
      </c>
    </row>
    <row r="141" spans="1:7" x14ac:dyDescent="0.2">
      <c r="A141" s="175" t="s">
        <v>597</v>
      </c>
      <c r="B141" s="176" t="s">
        <v>842</v>
      </c>
      <c r="C141" s="177" t="s">
        <v>843</v>
      </c>
      <c r="D141" s="176" t="s">
        <v>201</v>
      </c>
      <c r="E141" s="203">
        <v>16</v>
      </c>
      <c r="F141" s="179">
        <v>248</v>
      </c>
      <c r="G141" s="179">
        <v>3968</v>
      </c>
    </row>
    <row r="142" spans="1:7" x14ac:dyDescent="0.2">
      <c r="A142" s="175" t="s">
        <v>605</v>
      </c>
      <c r="B142" s="176" t="s">
        <v>105</v>
      </c>
      <c r="C142" s="177" t="s">
        <v>106</v>
      </c>
      <c r="D142" s="176" t="s">
        <v>59</v>
      </c>
      <c r="E142" s="178">
        <v>1.8547379999999999E-2</v>
      </c>
      <c r="F142" s="179">
        <v>199032</v>
      </c>
      <c r="G142" s="180">
        <v>3691.52</v>
      </c>
    </row>
    <row r="143" spans="1:7" x14ac:dyDescent="0.2">
      <c r="A143" s="175" t="s">
        <v>610</v>
      </c>
      <c r="B143" s="176" t="s">
        <v>211</v>
      </c>
      <c r="C143" s="177" t="s">
        <v>212</v>
      </c>
      <c r="D143" s="176" t="s">
        <v>88</v>
      </c>
      <c r="E143" s="178">
        <v>43.512</v>
      </c>
      <c r="F143" s="179">
        <v>83</v>
      </c>
      <c r="G143" s="180">
        <v>3611.5</v>
      </c>
    </row>
    <row r="144" spans="1:7" ht="25.5" x14ac:dyDescent="0.2">
      <c r="A144" s="175" t="s">
        <v>619</v>
      </c>
      <c r="B144" s="176" t="s">
        <v>861</v>
      </c>
      <c r="C144" s="177" t="s">
        <v>862</v>
      </c>
      <c r="D144" s="176" t="s">
        <v>88</v>
      </c>
      <c r="E144" s="178">
        <v>1.63089</v>
      </c>
      <c r="F144" s="179">
        <v>2146</v>
      </c>
      <c r="G144" s="180">
        <v>3499.89</v>
      </c>
    </row>
    <row r="145" spans="1:7" ht="15.75" x14ac:dyDescent="0.2">
      <c r="A145" s="175" t="s">
        <v>630</v>
      </c>
      <c r="B145" s="176" t="s">
        <v>959</v>
      </c>
      <c r="C145" s="177" t="s">
        <v>960</v>
      </c>
      <c r="D145" s="176" t="s">
        <v>1408</v>
      </c>
      <c r="E145" s="178">
        <v>0.47451599999999999</v>
      </c>
      <c r="F145" s="179">
        <v>7006</v>
      </c>
      <c r="G145" s="180">
        <v>3324.46</v>
      </c>
    </row>
    <row r="146" spans="1:7" ht="25.5" x14ac:dyDescent="0.2">
      <c r="A146" s="175" t="s">
        <v>633</v>
      </c>
      <c r="B146" s="176" t="s">
        <v>947</v>
      </c>
      <c r="C146" s="177" t="s">
        <v>948</v>
      </c>
      <c r="D146" s="176" t="s">
        <v>1393</v>
      </c>
      <c r="E146" s="178">
        <v>2.5285999999999999E-2</v>
      </c>
      <c r="F146" s="179">
        <v>122783</v>
      </c>
      <c r="G146" s="180">
        <v>3104.69</v>
      </c>
    </row>
    <row r="147" spans="1:7" ht="15.75" x14ac:dyDescent="0.2">
      <c r="A147" s="175" t="s">
        <v>646</v>
      </c>
      <c r="B147" s="176" t="s">
        <v>272</v>
      </c>
      <c r="C147" s="177" t="s">
        <v>273</v>
      </c>
      <c r="D147" s="176" t="s">
        <v>1393</v>
      </c>
      <c r="E147" s="178">
        <v>0.1159</v>
      </c>
      <c r="F147" s="179">
        <v>24933</v>
      </c>
      <c r="G147" s="180">
        <v>2889.73</v>
      </c>
    </row>
    <row r="148" spans="1:7" ht="25.5" x14ac:dyDescent="0.2">
      <c r="A148" s="175" t="s">
        <v>649</v>
      </c>
      <c r="B148" s="176" t="s">
        <v>784</v>
      </c>
      <c r="C148" s="177" t="s">
        <v>785</v>
      </c>
      <c r="D148" s="176" t="s">
        <v>1393</v>
      </c>
      <c r="E148" s="178">
        <v>2.58E-2</v>
      </c>
      <c r="F148" s="179">
        <v>111489</v>
      </c>
      <c r="G148" s="180">
        <v>2876.42</v>
      </c>
    </row>
    <row r="149" spans="1:7" x14ac:dyDescent="0.2">
      <c r="A149" s="175" t="s">
        <v>652</v>
      </c>
      <c r="B149" s="176" t="s">
        <v>284</v>
      </c>
      <c r="C149" s="177" t="s">
        <v>285</v>
      </c>
      <c r="D149" s="176" t="s">
        <v>88</v>
      </c>
      <c r="E149" s="178">
        <v>1.05</v>
      </c>
      <c r="F149" s="179">
        <v>2669</v>
      </c>
      <c r="G149" s="180">
        <v>2802.45</v>
      </c>
    </row>
    <row r="150" spans="1:7" x14ac:dyDescent="0.2">
      <c r="A150" s="175" t="s">
        <v>653</v>
      </c>
      <c r="B150" s="176" t="s">
        <v>182</v>
      </c>
      <c r="C150" s="177" t="s">
        <v>183</v>
      </c>
      <c r="D150" s="176" t="s">
        <v>88</v>
      </c>
      <c r="E150" s="178">
        <v>15.4635</v>
      </c>
      <c r="F150" s="179">
        <v>177</v>
      </c>
      <c r="G150" s="180">
        <v>2737.04</v>
      </c>
    </row>
    <row r="151" spans="1:7" x14ac:dyDescent="0.2">
      <c r="A151" s="175" t="s">
        <v>654</v>
      </c>
      <c r="B151" s="176" t="s">
        <v>230</v>
      </c>
      <c r="C151" s="177" t="s">
        <v>231</v>
      </c>
      <c r="D151" s="176" t="s">
        <v>88</v>
      </c>
      <c r="E151" s="178">
        <v>35.783732999999998</v>
      </c>
      <c r="F151" s="179">
        <v>76</v>
      </c>
      <c r="G151" s="180">
        <v>2719.56</v>
      </c>
    </row>
    <row r="152" spans="1:7" ht="25.5" x14ac:dyDescent="0.2">
      <c r="A152" s="175" t="s">
        <v>655</v>
      </c>
      <c r="B152" s="176" t="s">
        <v>1409</v>
      </c>
      <c r="C152" s="177" t="s">
        <v>897</v>
      </c>
      <c r="D152" s="176" t="s">
        <v>201</v>
      </c>
      <c r="E152" s="203">
        <v>1</v>
      </c>
      <c r="F152" s="179">
        <v>2051</v>
      </c>
      <c r="G152" s="179">
        <v>2051</v>
      </c>
    </row>
    <row r="153" spans="1:7" x14ac:dyDescent="0.2">
      <c r="A153" s="175" t="s">
        <v>674</v>
      </c>
      <c r="B153" s="176" t="s">
        <v>90</v>
      </c>
      <c r="C153" s="177" t="s">
        <v>91</v>
      </c>
      <c r="D153" s="176" t="s">
        <v>88</v>
      </c>
      <c r="E153" s="178">
        <v>25.8048</v>
      </c>
      <c r="F153" s="179">
        <v>78</v>
      </c>
      <c r="G153" s="180">
        <v>2012.77</v>
      </c>
    </row>
    <row r="154" spans="1:7" x14ac:dyDescent="0.2">
      <c r="A154" s="175" t="s">
        <v>680</v>
      </c>
      <c r="B154" s="176" t="s">
        <v>321</v>
      </c>
      <c r="C154" s="177" t="s">
        <v>759</v>
      </c>
      <c r="D154" s="176" t="s">
        <v>310</v>
      </c>
      <c r="E154" s="203">
        <v>1</v>
      </c>
      <c r="F154" s="179">
        <v>1700</v>
      </c>
      <c r="G154" s="179">
        <v>1700</v>
      </c>
    </row>
    <row r="155" spans="1:7" x14ac:dyDescent="0.2">
      <c r="A155" s="175" t="s">
        <v>690</v>
      </c>
      <c r="B155" s="176" t="s">
        <v>1061</v>
      </c>
      <c r="C155" s="177" t="s">
        <v>1062</v>
      </c>
      <c r="D155" s="176" t="s">
        <v>59</v>
      </c>
      <c r="E155" s="178">
        <v>5.16E-2</v>
      </c>
      <c r="F155" s="179">
        <v>30358</v>
      </c>
      <c r="G155" s="180">
        <v>1566.47</v>
      </c>
    </row>
    <row r="156" spans="1:7" ht="25.5" x14ac:dyDescent="0.2">
      <c r="A156" s="175" t="s">
        <v>706</v>
      </c>
      <c r="B156" s="176" t="s">
        <v>142</v>
      </c>
      <c r="C156" s="177" t="s">
        <v>143</v>
      </c>
      <c r="D156" s="176" t="s">
        <v>1388</v>
      </c>
      <c r="E156" s="178">
        <v>0.51407999999999998</v>
      </c>
      <c r="F156" s="179">
        <v>2546</v>
      </c>
      <c r="G156" s="180">
        <v>1308.8499999999999</v>
      </c>
    </row>
    <row r="157" spans="1:7" ht="25.5" x14ac:dyDescent="0.2">
      <c r="A157" s="175" t="s">
        <v>716</v>
      </c>
      <c r="B157" s="176" t="s">
        <v>86</v>
      </c>
      <c r="C157" s="177" t="s">
        <v>87</v>
      </c>
      <c r="D157" s="176" t="s">
        <v>88</v>
      </c>
      <c r="E157" s="178">
        <v>4.0047889999999997</v>
      </c>
      <c r="F157" s="179">
        <v>326</v>
      </c>
      <c r="G157" s="180">
        <v>1305.56</v>
      </c>
    </row>
    <row r="158" spans="1:7" ht="22.5" x14ac:dyDescent="0.2">
      <c r="A158" s="175" t="s">
        <v>732</v>
      </c>
      <c r="B158" s="176" t="s">
        <v>1410</v>
      </c>
      <c r="C158" s="177" t="s">
        <v>774</v>
      </c>
      <c r="D158" s="176" t="s">
        <v>323</v>
      </c>
      <c r="E158" s="203">
        <v>2</v>
      </c>
      <c r="F158" s="179">
        <v>601</v>
      </c>
      <c r="G158" s="179">
        <v>1202</v>
      </c>
    </row>
    <row r="159" spans="1:7" x14ac:dyDescent="0.2">
      <c r="A159" s="175" t="s">
        <v>755</v>
      </c>
      <c r="B159" s="176" t="s">
        <v>907</v>
      </c>
      <c r="C159" s="177" t="s">
        <v>908</v>
      </c>
      <c r="D159" s="176" t="s">
        <v>88</v>
      </c>
      <c r="E159" s="178">
        <v>1.3140000000000001</v>
      </c>
      <c r="F159" s="179">
        <v>790</v>
      </c>
      <c r="G159" s="180">
        <v>1038.06</v>
      </c>
    </row>
    <row r="160" spans="1:7" ht="15.75" x14ac:dyDescent="0.2">
      <c r="A160" s="175" t="s">
        <v>758</v>
      </c>
      <c r="B160" s="176" t="s">
        <v>114</v>
      </c>
      <c r="C160" s="177" t="s">
        <v>115</v>
      </c>
      <c r="D160" s="176" t="s">
        <v>1388</v>
      </c>
      <c r="E160" s="178">
        <v>0.25292530000000002</v>
      </c>
      <c r="F160" s="179">
        <v>4057</v>
      </c>
      <c r="G160" s="180">
        <v>1026.1199999999999</v>
      </c>
    </row>
    <row r="161" spans="1:7" x14ac:dyDescent="0.2">
      <c r="A161" s="175" t="s">
        <v>760</v>
      </c>
      <c r="B161" s="176" t="s">
        <v>308</v>
      </c>
      <c r="C161" s="177" t="s">
        <v>309</v>
      </c>
      <c r="D161" s="176" t="s">
        <v>310</v>
      </c>
      <c r="E161" s="178">
        <v>8.0833999999999993</v>
      </c>
      <c r="F161" s="179">
        <v>121</v>
      </c>
      <c r="G161" s="180">
        <v>978.09</v>
      </c>
    </row>
    <row r="162" spans="1:7" ht="25.5" x14ac:dyDescent="0.2">
      <c r="A162" s="175" t="s">
        <v>772</v>
      </c>
      <c r="B162" s="176" t="s">
        <v>944</v>
      </c>
      <c r="C162" s="177" t="s">
        <v>945</v>
      </c>
      <c r="D162" s="176" t="s">
        <v>1393</v>
      </c>
      <c r="E162" s="178">
        <v>7.5319999999999996E-3</v>
      </c>
      <c r="F162" s="179">
        <v>122783</v>
      </c>
      <c r="G162" s="180">
        <v>924.8</v>
      </c>
    </row>
    <row r="163" spans="1:7" ht="25.5" x14ac:dyDescent="0.2">
      <c r="A163" s="175" t="s">
        <v>775</v>
      </c>
      <c r="B163" s="176" t="s">
        <v>881</v>
      </c>
      <c r="C163" s="177" t="s">
        <v>882</v>
      </c>
      <c r="D163" s="176" t="s">
        <v>201</v>
      </c>
      <c r="E163" s="203">
        <v>1</v>
      </c>
      <c r="F163" s="179">
        <v>815</v>
      </c>
      <c r="G163" s="179">
        <v>815</v>
      </c>
    </row>
    <row r="164" spans="1:7" x14ac:dyDescent="0.2">
      <c r="A164" s="175" t="s">
        <v>776</v>
      </c>
      <c r="B164" s="176" t="s">
        <v>749</v>
      </c>
      <c r="C164" s="177" t="s">
        <v>750</v>
      </c>
      <c r="D164" s="176" t="s">
        <v>88</v>
      </c>
      <c r="E164" s="178">
        <v>0.83316000000000001</v>
      </c>
      <c r="F164" s="179">
        <v>861</v>
      </c>
      <c r="G164" s="180">
        <v>717.35</v>
      </c>
    </row>
    <row r="165" spans="1:7" x14ac:dyDescent="0.2">
      <c r="A165" s="175" t="s">
        <v>789</v>
      </c>
      <c r="B165" s="176" t="s">
        <v>1411</v>
      </c>
      <c r="C165" s="177" t="s">
        <v>894</v>
      </c>
      <c r="D165" s="176" t="s">
        <v>310</v>
      </c>
      <c r="E165" s="178">
        <v>1.2</v>
      </c>
      <c r="F165" s="179">
        <v>524</v>
      </c>
      <c r="G165" s="180">
        <v>628.79999999999995</v>
      </c>
    </row>
    <row r="166" spans="1:7" x14ac:dyDescent="0.2">
      <c r="A166" s="175" t="s">
        <v>803</v>
      </c>
      <c r="B166" s="176" t="s">
        <v>111</v>
      </c>
      <c r="C166" s="177" t="s">
        <v>112</v>
      </c>
      <c r="D166" s="176" t="s">
        <v>88</v>
      </c>
      <c r="E166" s="178">
        <v>0.55452900000000005</v>
      </c>
      <c r="F166" s="179">
        <v>1103</v>
      </c>
      <c r="G166" s="180">
        <v>611.65</v>
      </c>
    </row>
    <row r="167" spans="1:7" ht="25.5" x14ac:dyDescent="0.2">
      <c r="A167" s="175" t="s">
        <v>817</v>
      </c>
      <c r="B167" s="176" t="s">
        <v>1412</v>
      </c>
      <c r="C167" s="177" t="s">
        <v>377</v>
      </c>
      <c r="D167" s="176" t="s">
        <v>201</v>
      </c>
      <c r="E167" s="203">
        <v>1</v>
      </c>
      <c r="F167" s="179">
        <v>536</v>
      </c>
      <c r="G167" s="179">
        <v>536</v>
      </c>
    </row>
    <row r="168" spans="1:7" x14ac:dyDescent="0.2">
      <c r="A168" s="175" t="s">
        <v>832</v>
      </c>
      <c r="B168" s="176" t="s">
        <v>1079</v>
      </c>
      <c r="C168" s="177" t="s">
        <v>1080</v>
      </c>
      <c r="D168" s="176" t="s">
        <v>59</v>
      </c>
      <c r="E168" s="178">
        <v>5.2499999999999997E-4</v>
      </c>
      <c r="F168" s="179">
        <v>851834</v>
      </c>
      <c r="G168" s="180">
        <v>447.21</v>
      </c>
    </row>
    <row r="169" spans="1:7" x14ac:dyDescent="0.2">
      <c r="A169" s="175" t="s">
        <v>845</v>
      </c>
      <c r="B169" s="176" t="s">
        <v>973</v>
      </c>
      <c r="C169" s="177" t="s">
        <v>974</v>
      </c>
      <c r="D169" s="176" t="s">
        <v>201</v>
      </c>
      <c r="E169" s="178">
        <v>5.6400000000000005E-4</v>
      </c>
      <c r="F169" s="179">
        <v>789266</v>
      </c>
      <c r="G169" s="180">
        <v>445.15</v>
      </c>
    </row>
    <row r="170" spans="1:7" x14ac:dyDescent="0.2">
      <c r="A170" s="175" t="s">
        <v>866</v>
      </c>
      <c r="B170" s="176" t="s">
        <v>487</v>
      </c>
      <c r="C170" s="177" t="s">
        <v>488</v>
      </c>
      <c r="D170" s="176" t="s">
        <v>88</v>
      </c>
      <c r="E170" s="178">
        <v>0.44506000000000001</v>
      </c>
      <c r="F170" s="179">
        <v>848</v>
      </c>
      <c r="G170" s="180">
        <v>377.41</v>
      </c>
    </row>
    <row r="171" spans="1:7" x14ac:dyDescent="0.2">
      <c r="A171" s="175" t="s">
        <v>870</v>
      </c>
      <c r="B171" s="176" t="s">
        <v>347</v>
      </c>
      <c r="C171" s="177" t="s">
        <v>348</v>
      </c>
      <c r="D171" s="176" t="s">
        <v>59</v>
      </c>
      <c r="E171" s="178">
        <v>4.8999999999999998E-4</v>
      </c>
      <c r="F171" s="179">
        <v>624577</v>
      </c>
      <c r="G171" s="180">
        <v>306.04000000000002</v>
      </c>
    </row>
    <row r="172" spans="1:7" x14ac:dyDescent="0.2">
      <c r="A172" s="175" t="s">
        <v>889</v>
      </c>
      <c r="B172" s="176" t="s">
        <v>138</v>
      </c>
      <c r="C172" s="177" t="s">
        <v>139</v>
      </c>
      <c r="D172" s="176" t="s">
        <v>88</v>
      </c>
      <c r="E172" s="178">
        <v>2.016</v>
      </c>
      <c r="F172" s="179">
        <v>85</v>
      </c>
      <c r="G172" s="180">
        <v>171.36</v>
      </c>
    </row>
    <row r="173" spans="1:7" ht="25.5" x14ac:dyDescent="0.2">
      <c r="A173" s="175" t="s">
        <v>892</v>
      </c>
      <c r="B173" s="176" t="s">
        <v>746</v>
      </c>
      <c r="C173" s="177" t="s">
        <v>747</v>
      </c>
      <c r="D173" s="176" t="s">
        <v>1393</v>
      </c>
      <c r="E173" s="178">
        <v>1.6800000000000001E-3</v>
      </c>
      <c r="F173" s="179">
        <v>91036</v>
      </c>
      <c r="G173" s="180">
        <v>152.94</v>
      </c>
    </row>
    <row r="174" spans="1:7" x14ac:dyDescent="0.2">
      <c r="A174" s="175" t="s">
        <v>895</v>
      </c>
      <c r="B174" s="176" t="s">
        <v>855</v>
      </c>
      <c r="C174" s="177" t="s">
        <v>856</v>
      </c>
      <c r="D174" s="176" t="s">
        <v>59</v>
      </c>
      <c r="E174" s="178">
        <v>2.0125000000000001E-4</v>
      </c>
      <c r="F174" s="179">
        <v>733984</v>
      </c>
      <c r="G174" s="180">
        <v>147.71</v>
      </c>
    </row>
    <row r="175" spans="1:7" x14ac:dyDescent="0.2">
      <c r="A175" s="175" t="s">
        <v>898</v>
      </c>
      <c r="B175" s="176" t="s">
        <v>227</v>
      </c>
      <c r="C175" s="177" t="s">
        <v>228</v>
      </c>
      <c r="D175" s="176" t="s">
        <v>88</v>
      </c>
      <c r="E175" s="178">
        <v>0.32542500000000002</v>
      </c>
      <c r="F175" s="179">
        <v>398</v>
      </c>
      <c r="G175" s="180">
        <v>129.52000000000001</v>
      </c>
    </row>
    <row r="176" spans="1:7" x14ac:dyDescent="0.2">
      <c r="A176" s="175" t="s">
        <v>916</v>
      </c>
      <c r="B176" s="176" t="s">
        <v>108</v>
      </c>
      <c r="C176" s="177" t="s">
        <v>109</v>
      </c>
      <c r="D176" s="176" t="s">
        <v>88</v>
      </c>
      <c r="E176" s="178">
        <v>0.88314999999999999</v>
      </c>
      <c r="F176" s="179">
        <v>116</v>
      </c>
      <c r="G176" s="180">
        <v>102.45</v>
      </c>
    </row>
    <row r="177" spans="1:7" x14ac:dyDescent="0.2">
      <c r="A177" s="175" t="s">
        <v>924</v>
      </c>
      <c r="B177" s="176" t="s">
        <v>752</v>
      </c>
      <c r="C177" s="177" t="s">
        <v>753</v>
      </c>
      <c r="D177" s="176" t="s">
        <v>88</v>
      </c>
      <c r="E177" s="178">
        <v>8.7359999999999993E-2</v>
      </c>
      <c r="F177" s="179">
        <v>1086</v>
      </c>
      <c r="G177" s="180">
        <v>94.87</v>
      </c>
    </row>
    <row r="178" spans="1:7" x14ac:dyDescent="0.2">
      <c r="A178" s="175" t="s">
        <v>931</v>
      </c>
      <c r="B178" s="176" t="s">
        <v>312</v>
      </c>
      <c r="C178" s="177" t="s">
        <v>313</v>
      </c>
      <c r="D178" s="176" t="s">
        <v>310</v>
      </c>
      <c r="E178" s="178">
        <v>0.34617249999999999</v>
      </c>
      <c r="F178" s="179">
        <v>259</v>
      </c>
      <c r="G178" s="180">
        <v>89.66</v>
      </c>
    </row>
    <row r="179" spans="1:7" x14ac:dyDescent="0.2">
      <c r="A179" s="175" t="s">
        <v>962</v>
      </c>
      <c r="B179" s="176" t="s">
        <v>1103</v>
      </c>
      <c r="C179" s="177" t="s">
        <v>1104</v>
      </c>
      <c r="D179" s="176" t="s">
        <v>59</v>
      </c>
      <c r="E179" s="178">
        <v>5.6199999999999997E-5</v>
      </c>
      <c r="F179" s="179">
        <v>1464149</v>
      </c>
      <c r="G179" s="180">
        <v>82.29</v>
      </c>
    </row>
    <row r="180" spans="1:7" ht="17.45" customHeight="1" x14ac:dyDescent="0.2">
      <c r="A180" s="175" t="s">
        <v>965</v>
      </c>
      <c r="B180" s="176" t="s">
        <v>1005</v>
      </c>
      <c r="C180" s="177" t="s">
        <v>1006</v>
      </c>
      <c r="D180" s="176" t="s">
        <v>59</v>
      </c>
      <c r="E180" s="178">
        <v>2.3E-3</v>
      </c>
      <c r="F180" s="179">
        <v>30015</v>
      </c>
      <c r="G180" s="180">
        <v>69.03</v>
      </c>
    </row>
    <row r="181" spans="1:7" ht="15.75" x14ac:dyDescent="0.2">
      <c r="A181" s="175" t="s">
        <v>975</v>
      </c>
      <c r="B181" s="176" t="s">
        <v>82</v>
      </c>
      <c r="C181" s="177" t="s">
        <v>83</v>
      </c>
      <c r="D181" s="176" t="s">
        <v>1393</v>
      </c>
      <c r="E181" s="178">
        <v>2.2238643599999999</v>
      </c>
      <c r="F181" s="179">
        <v>25</v>
      </c>
      <c r="G181" s="180">
        <v>55.6</v>
      </c>
    </row>
    <row r="182" spans="1:7" x14ac:dyDescent="0.2">
      <c r="A182" s="175" t="s">
        <v>995</v>
      </c>
      <c r="B182" s="176" t="s">
        <v>134</v>
      </c>
      <c r="C182" s="177" t="s">
        <v>135</v>
      </c>
      <c r="D182" s="176" t="s">
        <v>88</v>
      </c>
      <c r="E182" s="178">
        <v>0.2016</v>
      </c>
      <c r="F182" s="179">
        <v>253</v>
      </c>
      <c r="G182" s="179">
        <v>51</v>
      </c>
    </row>
    <row r="183" spans="1:7" x14ac:dyDescent="0.2">
      <c r="A183" s="175" t="s">
        <v>1010</v>
      </c>
      <c r="B183" s="176" t="s">
        <v>858</v>
      </c>
      <c r="C183" s="177" t="s">
        <v>859</v>
      </c>
      <c r="D183" s="176" t="s">
        <v>59</v>
      </c>
      <c r="E183" s="178">
        <v>4.88E-5</v>
      </c>
      <c r="F183" s="179">
        <v>991185</v>
      </c>
      <c r="G183" s="180">
        <v>48.37</v>
      </c>
    </row>
    <row r="184" spans="1:7" x14ac:dyDescent="0.2">
      <c r="A184" s="175" t="s">
        <v>1021</v>
      </c>
      <c r="B184" s="176" t="s">
        <v>884</v>
      </c>
      <c r="C184" s="177" t="s">
        <v>885</v>
      </c>
      <c r="D184" s="176" t="s">
        <v>201</v>
      </c>
      <c r="E184" s="178">
        <v>2.2599999999999999E-2</v>
      </c>
      <c r="F184" s="179">
        <v>2117</v>
      </c>
      <c r="G184" s="180">
        <v>47.84</v>
      </c>
    </row>
    <row r="185" spans="1:7" ht="25.5" x14ac:dyDescent="0.2">
      <c r="A185" s="175" t="s">
        <v>1024</v>
      </c>
      <c r="B185" s="176" t="s">
        <v>370</v>
      </c>
      <c r="C185" s="177" t="s">
        <v>371</v>
      </c>
      <c r="D185" s="176" t="s">
        <v>201</v>
      </c>
      <c r="E185" s="178">
        <v>1.02</v>
      </c>
      <c r="F185" s="179">
        <v>42</v>
      </c>
      <c r="G185" s="180">
        <v>42.84</v>
      </c>
    </row>
    <row r="186" spans="1:7" x14ac:dyDescent="0.2">
      <c r="A186" s="175" t="s">
        <v>1031</v>
      </c>
      <c r="B186" s="176" t="s">
        <v>199</v>
      </c>
      <c r="C186" s="177" t="s">
        <v>200</v>
      </c>
      <c r="D186" s="176" t="s">
        <v>201</v>
      </c>
      <c r="E186" s="178">
        <v>0.18129999999999999</v>
      </c>
      <c r="F186" s="179">
        <v>227</v>
      </c>
      <c r="G186" s="180">
        <v>41.16</v>
      </c>
    </row>
    <row r="187" spans="1:7" x14ac:dyDescent="0.2">
      <c r="A187" s="175" t="s">
        <v>1044</v>
      </c>
      <c r="B187" s="176" t="s">
        <v>341</v>
      </c>
      <c r="C187" s="177" t="s">
        <v>342</v>
      </c>
      <c r="D187" s="176" t="s">
        <v>88</v>
      </c>
      <c r="E187" s="178">
        <v>3.3279999999999997E-2</v>
      </c>
      <c r="F187" s="179">
        <v>1186</v>
      </c>
      <c r="G187" s="180">
        <v>39.47</v>
      </c>
    </row>
    <row r="188" spans="1:7" ht="15.75" x14ac:dyDescent="0.2">
      <c r="A188" s="175" t="s">
        <v>1050</v>
      </c>
      <c r="B188" s="176" t="s">
        <v>278</v>
      </c>
      <c r="C188" s="177" t="s">
        <v>279</v>
      </c>
      <c r="D188" s="176" t="s">
        <v>1393</v>
      </c>
      <c r="E188" s="178">
        <v>5.4899999999999997E-2</v>
      </c>
      <c r="F188" s="179">
        <v>474</v>
      </c>
      <c r="G188" s="180">
        <v>26.02</v>
      </c>
    </row>
    <row r="189" spans="1:7" x14ac:dyDescent="0.2">
      <c r="A189" s="175" t="s">
        <v>1067</v>
      </c>
      <c r="B189" s="176" t="s">
        <v>389</v>
      </c>
      <c r="C189" s="177" t="s">
        <v>390</v>
      </c>
      <c r="D189" s="176" t="s">
        <v>391</v>
      </c>
      <c r="E189" s="178">
        <v>8.0000000000000002E-3</v>
      </c>
      <c r="F189" s="179">
        <v>2250</v>
      </c>
      <c r="G189" s="179">
        <v>18</v>
      </c>
    </row>
    <row r="190" spans="1:7" x14ac:dyDescent="0.2">
      <c r="A190" s="175" t="s">
        <v>1072</v>
      </c>
      <c r="B190" s="176" t="s">
        <v>373</v>
      </c>
      <c r="C190" s="177" t="s">
        <v>374</v>
      </c>
      <c r="D190" s="176" t="s">
        <v>88</v>
      </c>
      <c r="E190" s="178">
        <v>4.3E-3</v>
      </c>
      <c r="F190" s="179">
        <v>3255</v>
      </c>
      <c r="G190" s="179">
        <v>14</v>
      </c>
    </row>
    <row r="191" spans="1:7" x14ac:dyDescent="0.2">
      <c r="A191" s="175" t="s">
        <v>1084</v>
      </c>
      <c r="B191" s="176" t="s">
        <v>904</v>
      </c>
      <c r="C191" s="177" t="s">
        <v>905</v>
      </c>
      <c r="D191" s="176" t="s">
        <v>88</v>
      </c>
      <c r="E191" s="178">
        <v>1.2999999999999999E-2</v>
      </c>
      <c r="F191" s="179">
        <v>750</v>
      </c>
      <c r="G191" s="180">
        <v>9.75</v>
      </c>
    </row>
    <row r="192" spans="1:7" ht="18.600000000000001" customHeight="1" x14ac:dyDescent="0.2">
      <c r="A192" s="175" t="s">
        <v>1087</v>
      </c>
      <c r="B192" s="176" t="s">
        <v>887</v>
      </c>
      <c r="C192" s="177" t="s">
        <v>888</v>
      </c>
      <c r="D192" s="176" t="s">
        <v>88</v>
      </c>
      <c r="E192" s="178">
        <v>2.9999999999999997E-4</v>
      </c>
      <c r="F192" s="179">
        <v>31625</v>
      </c>
      <c r="G192" s="180">
        <v>9.49</v>
      </c>
    </row>
    <row r="193" spans="1:7" x14ac:dyDescent="0.2">
      <c r="A193" s="175" t="s">
        <v>1105</v>
      </c>
      <c r="B193" s="176" t="s">
        <v>914</v>
      </c>
      <c r="C193" s="177" t="s">
        <v>915</v>
      </c>
      <c r="D193" s="176" t="s">
        <v>88</v>
      </c>
      <c r="E193" s="178">
        <v>1.2999999999999999E-2</v>
      </c>
      <c r="F193" s="179">
        <v>426</v>
      </c>
      <c r="G193" s="180">
        <v>5.54</v>
      </c>
    </row>
    <row r="194" spans="1:7" x14ac:dyDescent="0.2">
      <c r="A194" s="175" t="s">
        <v>1110</v>
      </c>
      <c r="B194" s="176" t="s">
        <v>864</v>
      </c>
      <c r="C194" s="177" t="s">
        <v>865</v>
      </c>
      <c r="D194" s="176" t="s">
        <v>59</v>
      </c>
      <c r="E194" s="178">
        <v>2.5000000000000002E-6</v>
      </c>
      <c r="F194" s="179">
        <v>1352536</v>
      </c>
      <c r="G194" s="180">
        <v>3.38</v>
      </c>
    </row>
    <row r="195" spans="1:7" ht="15.75" x14ac:dyDescent="0.2">
      <c r="A195" s="175" t="s">
        <v>1113</v>
      </c>
      <c r="B195" s="176" t="s">
        <v>233</v>
      </c>
      <c r="C195" s="177" t="s">
        <v>234</v>
      </c>
      <c r="D195" s="176" t="s">
        <v>1393</v>
      </c>
      <c r="E195" s="178">
        <v>1.04136E-2</v>
      </c>
      <c r="F195" s="179">
        <v>251</v>
      </c>
      <c r="G195" s="180">
        <v>2.61</v>
      </c>
    </row>
    <row r="196" spans="1:7" x14ac:dyDescent="0.2">
      <c r="A196" s="175" t="s">
        <v>1116</v>
      </c>
      <c r="B196" s="176" t="s">
        <v>281</v>
      </c>
      <c r="C196" s="177" t="s">
        <v>282</v>
      </c>
      <c r="D196" s="176" t="s">
        <v>88</v>
      </c>
      <c r="E196" s="178">
        <v>4.4999999999999997E-3</v>
      </c>
      <c r="F196" s="179">
        <v>251</v>
      </c>
      <c r="G196" s="180">
        <v>1.1299999999999999</v>
      </c>
    </row>
    <row r="197" spans="1:7" x14ac:dyDescent="0.2">
      <c r="A197" s="175" t="s">
        <v>1119</v>
      </c>
      <c r="B197" s="176" t="s">
        <v>367</v>
      </c>
      <c r="C197" s="177" t="s">
        <v>368</v>
      </c>
      <c r="D197" s="176" t="s">
        <v>59</v>
      </c>
      <c r="E197" s="178">
        <v>3.0000000000000001E-5</v>
      </c>
      <c r="F197" s="179">
        <v>35441</v>
      </c>
      <c r="G197" s="180">
        <v>1.06</v>
      </c>
    </row>
    <row r="198" spans="1:7" ht="25.5" x14ac:dyDescent="0.2">
      <c r="A198" s="175" t="s">
        <v>1122</v>
      </c>
      <c r="B198" s="176" t="s">
        <v>1413</v>
      </c>
      <c r="C198" s="177" t="s">
        <v>396</v>
      </c>
      <c r="D198" s="176" t="s">
        <v>397</v>
      </c>
      <c r="E198" s="178">
        <v>2E-3</v>
      </c>
      <c r="F198" s="179">
        <v>491</v>
      </c>
      <c r="G198" s="180">
        <v>0.98</v>
      </c>
    </row>
    <row r="199" spans="1:7" x14ac:dyDescent="0.2">
      <c r="A199" s="175" t="s">
        <v>1414</v>
      </c>
      <c r="B199" s="176" t="s">
        <v>57</v>
      </c>
      <c r="C199" s="177" t="s">
        <v>58</v>
      </c>
      <c r="D199" s="176" t="s">
        <v>59</v>
      </c>
      <c r="E199" s="178">
        <v>4.5837450000000004</v>
      </c>
      <c r="F199" s="179">
        <v>0</v>
      </c>
      <c r="G199" s="195" t="s">
        <v>1415</v>
      </c>
    </row>
    <row r="200" spans="1:7" x14ac:dyDescent="0.2">
      <c r="A200" s="175" t="s">
        <v>1416</v>
      </c>
      <c r="B200" s="176" t="s">
        <v>344</v>
      </c>
      <c r="C200" s="177" t="s">
        <v>345</v>
      </c>
      <c r="D200" s="176" t="s">
        <v>201</v>
      </c>
      <c r="E200" s="203">
        <v>1</v>
      </c>
      <c r="F200" s="179">
        <v>0</v>
      </c>
      <c r="G200" s="195" t="s">
        <v>1415</v>
      </c>
    </row>
    <row r="201" spans="1:7" x14ac:dyDescent="0.2">
      <c r="A201" s="181"/>
      <c r="B201" s="182"/>
      <c r="C201" s="183" t="s">
        <v>1417</v>
      </c>
      <c r="D201" s="184" t="s">
        <v>1370</v>
      </c>
      <c r="E201" s="184"/>
      <c r="F201" s="184"/>
      <c r="G201" s="185">
        <v>4469497</v>
      </c>
    </row>
    <row r="202" spans="1:7" x14ac:dyDescent="0.2">
      <c r="A202" s="188"/>
      <c r="B202" s="189"/>
      <c r="C202" s="190"/>
      <c r="D202" s="191"/>
      <c r="E202" s="192"/>
      <c r="F202" s="193"/>
      <c r="G202" s="194"/>
    </row>
    <row r="203" spans="1:7" ht="14.25" x14ac:dyDescent="0.2">
      <c r="A203" s="172"/>
      <c r="B203" s="173"/>
      <c r="C203" s="174" t="s">
        <v>1418</v>
      </c>
      <c r="D203" s="309"/>
      <c r="E203" s="309"/>
      <c r="F203" s="309"/>
      <c r="G203" s="310"/>
    </row>
    <row r="204" spans="1:7" ht="25.5" x14ac:dyDescent="0.2">
      <c r="A204" s="175" t="s">
        <v>28</v>
      </c>
      <c r="B204" s="176" t="s">
        <v>1419</v>
      </c>
      <c r="C204" s="177" t="s">
        <v>1124</v>
      </c>
      <c r="D204" s="176" t="s">
        <v>1125</v>
      </c>
      <c r="E204" s="203">
        <v>52</v>
      </c>
      <c r="F204" s="179">
        <v>182</v>
      </c>
      <c r="G204" s="179">
        <v>9464</v>
      </c>
    </row>
    <row r="205" spans="1:7" ht="22.5" x14ac:dyDescent="0.2">
      <c r="A205" s="175" t="s">
        <v>61</v>
      </c>
      <c r="B205" s="176" t="s">
        <v>1420</v>
      </c>
      <c r="C205" s="177" t="s">
        <v>1121</v>
      </c>
      <c r="D205" s="176" t="s">
        <v>59</v>
      </c>
      <c r="E205" s="178">
        <v>5.2</v>
      </c>
      <c r="F205" s="179">
        <v>1353</v>
      </c>
      <c r="G205" s="180">
        <v>7035.6</v>
      </c>
    </row>
    <row r="206" spans="1:7" x14ac:dyDescent="0.2">
      <c r="A206" s="181"/>
      <c r="B206" s="182"/>
      <c r="C206" s="183" t="s">
        <v>1421</v>
      </c>
      <c r="D206" s="184" t="s">
        <v>1370</v>
      </c>
      <c r="E206" s="184"/>
      <c r="F206" s="184"/>
      <c r="G206" s="185">
        <v>16500</v>
      </c>
    </row>
    <row r="207" spans="1:7" x14ac:dyDescent="0.2">
      <c r="A207" s="188"/>
      <c r="B207" s="189"/>
      <c r="C207" s="190"/>
      <c r="D207" s="191"/>
      <c r="E207" s="192"/>
      <c r="F207" s="193"/>
      <c r="G207" s="194"/>
    </row>
    <row r="208" spans="1:7" x14ac:dyDescent="0.2">
      <c r="A208" s="181"/>
      <c r="B208" s="182"/>
      <c r="C208" s="183" t="s">
        <v>1378</v>
      </c>
      <c r="D208" s="184" t="s">
        <v>35</v>
      </c>
      <c r="E208" s="186">
        <v>403.2627</v>
      </c>
      <c r="F208" s="184"/>
      <c r="G208" s="187"/>
    </row>
    <row r="209" spans="1:7" x14ac:dyDescent="0.2">
      <c r="A209" s="181"/>
      <c r="B209" s="182"/>
      <c r="C209" s="183" t="s">
        <v>1422</v>
      </c>
      <c r="D209" s="184" t="s">
        <v>1370</v>
      </c>
      <c r="E209" s="184"/>
      <c r="F209" s="184"/>
      <c r="G209" s="185">
        <v>6588389</v>
      </c>
    </row>
    <row r="210" spans="1:7" x14ac:dyDescent="0.2">
      <c r="A210" s="181"/>
      <c r="B210" s="182"/>
      <c r="C210" s="183" t="s">
        <v>1423</v>
      </c>
      <c r="D210" s="184" t="s">
        <v>1370</v>
      </c>
      <c r="E210" s="184"/>
      <c r="F210" s="184"/>
      <c r="G210" s="185">
        <v>0</v>
      </c>
    </row>
    <row r="211" spans="1:7" x14ac:dyDescent="0.2">
      <c r="A211" s="181"/>
      <c r="B211" s="182"/>
      <c r="C211" s="183" t="s">
        <v>1424</v>
      </c>
      <c r="D211" s="184" t="s">
        <v>1370</v>
      </c>
      <c r="E211" s="184"/>
      <c r="F211" s="184"/>
      <c r="G211" s="185">
        <v>6588389</v>
      </c>
    </row>
    <row r="212" spans="1:7" x14ac:dyDescent="0.2">
      <c r="A212" s="181"/>
      <c r="B212" s="182"/>
      <c r="C212" s="183" t="s">
        <v>1425</v>
      </c>
      <c r="D212" s="184" t="s">
        <v>1370</v>
      </c>
      <c r="E212" s="184"/>
      <c r="F212" s="184"/>
      <c r="G212" s="185">
        <v>0</v>
      </c>
    </row>
    <row r="213" spans="1:7" x14ac:dyDescent="0.2">
      <c r="A213" s="204"/>
      <c r="B213" s="205"/>
      <c r="C213" s="205"/>
      <c r="D213" s="205"/>
      <c r="E213" s="205"/>
      <c r="F213" s="205"/>
      <c r="G213" s="205"/>
    </row>
    <row r="214" spans="1:7" x14ac:dyDescent="0.2">
      <c r="A214" s="206"/>
      <c r="B214" s="311" t="s">
        <v>1144</v>
      </c>
      <c r="C214" s="311"/>
      <c r="D214" s="311" t="s">
        <v>1145</v>
      </c>
      <c r="E214" s="311"/>
      <c r="F214" s="311"/>
      <c r="G214" s="311"/>
    </row>
  </sheetData>
  <mergeCells count="23">
    <mergeCell ref="A16:G16"/>
    <mergeCell ref="D17:G17"/>
    <mergeCell ref="D53:G53"/>
    <mergeCell ref="D57:G57"/>
    <mergeCell ref="B214:C214"/>
    <mergeCell ref="D214:G214"/>
    <mergeCell ref="D93:G93"/>
    <mergeCell ref="D203:G203"/>
    <mergeCell ref="C9:F9"/>
    <mergeCell ref="C10:F10"/>
    <mergeCell ref="A12:F12"/>
    <mergeCell ref="A13:A14"/>
    <mergeCell ref="B13:B14"/>
    <mergeCell ref="C13:C14"/>
    <mergeCell ref="D13:D14"/>
    <mergeCell ref="E13:E14"/>
    <mergeCell ref="F13:G13"/>
    <mergeCell ref="C8:F8"/>
    <mergeCell ref="F1:G1"/>
    <mergeCell ref="C2:F2"/>
    <mergeCell ref="E3:G3"/>
    <mergeCell ref="D5:G5"/>
    <mergeCell ref="C6:D6"/>
  </mergeCells>
  <pageMargins left="0.59055118110236227" right="0.59055118110236227" top="0.78740157480314965" bottom="0.64" header="0.51181102362204722" footer="0.34"/>
  <pageSetup paperSize="9" scale="93" fitToHeight="10000" orientation="landscape" horizontalDpi="300" verticalDpi="300" r:id="rId1"/>
  <headerFooter>
    <oddHeader>&amp;L&amp;"Times New Roman,обычный"&amp;9Программный комплекс АВС (редакция 2024.1.2)&amp;R&amp;"Times New Roman,обычный"10800</oddHeader>
    <oddFooter>&amp;C&amp;"Times New Roman,обычный"&amp;P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97"/>
  <sheetViews>
    <sheetView showGridLines="0" topLeftCell="A10" workbookViewId="0">
      <selection activeCell="C7" sqref="C7:G7"/>
    </sheetView>
  </sheetViews>
  <sheetFormatPr defaultRowHeight="12.75" outlineLevelRow="2" x14ac:dyDescent="0.2"/>
  <cols>
    <col min="1" max="1" width="5.5703125" style="16" customWidth="1"/>
    <col min="2" max="2" width="14.28515625" style="16" customWidth="1"/>
    <col min="3" max="3" width="64.140625" style="16" customWidth="1"/>
    <col min="4" max="6" width="10.5703125" style="16" customWidth="1"/>
    <col min="7" max="7" width="12.5703125" style="16" customWidth="1"/>
    <col min="8" max="8" width="15.140625" style="16" customWidth="1"/>
    <col min="9" max="256" width="8.7109375" style="16"/>
    <col min="257" max="257" width="5.5703125" style="16" customWidth="1"/>
    <col min="258" max="258" width="14.28515625" style="16" customWidth="1"/>
    <col min="259" max="259" width="64.140625" style="16" customWidth="1"/>
    <col min="260" max="262" width="10.5703125" style="16" customWidth="1"/>
    <col min="263" max="263" width="12.5703125" style="16" customWidth="1"/>
    <col min="264" max="264" width="15.140625" style="16" customWidth="1"/>
    <col min="265" max="512" width="8.7109375" style="16"/>
    <col min="513" max="513" width="5.5703125" style="16" customWidth="1"/>
    <col min="514" max="514" width="14.28515625" style="16" customWidth="1"/>
    <col min="515" max="515" width="64.140625" style="16" customWidth="1"/>
    <col min="516" max="518" width="10.5703125" style="16" customWidth="1"/>
    <col min="519" max="519" width="12.5703125" style="16" customWidth="1"/>
    <col min="520" max="520" width="15.140625" style="16" customWidth="1"/>
    <col min="521" max="768" width="8.7109375" style="16"/>
    <col min="769" max="769" width="5.5703125" style="16" customWidth="1"/>
    <col min="770" max="770" width="14.28515625" style="16" customWidth="1"/>
    <col min="771" max="771" width="64.140625" style="16" customWidth="1"/>
    <col min="772" max="774" width="10.5703125" style="16" customWidth="1"/>
    <col min="775" max="775" width="12.5703125" style="16" customWidth="1"/>
    <col min="776" max="776" width="15.140625" style="16" customWidth="1"/>
    <col min="777" max="1024" width="8.7109375" style="16"/>
    <col min="1025" max="1025" width="5.5703125" style="16" customWidth="1"/>
    <col min="1026" max="1026" width="14.28515625" style="16" customWidth="1"/>
    <col min="1027" max="1027" width="64.140625" style="16" customWidth="1"/>
    <col min="1028" max="1030" width="10.5703125" style="16" customWidth="1"/>
    <col min="1031" max="1031" width="12.5703125" style="16" customWidth="1"/>
    <col min="1032" max="1032" width="15.140625" style="16" customWidth="1"/>
    <col min="1033" max="1280" width="8.7109375" style="16"/>
    <col min="1281" max="1281" width="5.5703125" style="16" customWidth="1"/>
    <col min="1282" max="1282" width="14.28515625" style="16" customWidth="1"/>
    <col min="1283" max="1283" width="64.140625" style="16" customWidth="1"/>
    <col min="1284" max="1286" width="10.5703125" style="16" customWidth="1"/>
    <col min="1287" max="1287" width="12.5703125" style="16" customWidth="1"/>
    <col min="1288" max="1288" width="15.140625" style="16" customWidth="1"/>
    <col min="1289" max="1536" width="8.7109375" style="16"/>
    <col min="1537" max="1537" width="5.5703125" style="16" customWidth="1"/>
    <col min="1538" max="1538" width="14.28515625" style="16" customWidth="1"/>
    <col min="1539" max="1539" width="64.140625" style="16" customWidth="1"/>
    <col min="1540" max="1542" width="10.5703125" style="16" customWidth="1"/>
    <col min="1543" max="1543" width="12.5703125" style="16" customWidth="1"/>
    <col min="1544" max="1544" width="15.140625" style="16" customWidth="1"/>
    <col min="1545" max="1792" width="8.7109375" style="16"/>
    <col min="1793" max="1793" width="5.5703125" style="16" customWidth="1"/>
    <col min="1794" max="1794" width="14.28515625" style="16" customWidth="1"/>
    <col min="1795" max="1795" width="64.140625" style="16" customWidth="1"/>
    <col min="1796" max="1798" width="10.5703125" style="16" customWidth="1"/>
    <col min="1799" max="1799" width="12.5703125" style="16" customWidth="1"/>
    <col min="1800" max="1800" width="15.140625" style="16" customWidth="1"/>
    <col min="1801" max="2048" width="8.7109375" style="16"/>
    <col min="2049" max="2049" width="5.5703125" style="16" customWidth="1"/>
    <col min="2050" max="2050" width="14.28515625" style="16" customWidth="1"/>
    <col min="2051" max="2051" width="64.140625" style="16" customWidth="1"/>
    <col min="2052" max="2054" width="10.5703125" style="16" customWidth="1"/>
    <col min="2055" max="2055" width="12.5703125" style="16" customWidth="1"/>
    <col min="2056" max="2056" width="15.140625" style="16" customWidth="1"/>
    <col min="2057" max="2304" width="8.7109375" style="16"/>
    <col min="2305" max="2305" width="5.5703125" style="16" customWidth="1"/>
    <col min="2306" max="2306" width="14.28515625" style="16" customWidth="1"/>
    <col min="2307" max="2307" width="64.140625" style="16" customWidth="1"/>
    <col min="2308" max="2310" width="10.5703125" style="16" customWidth="1"/>
    <col min="2311" max="2311" width="12.5703125" style="16" customWidth="1"/>
    <col min="2312" max="2312" width="15.140625" style="16" customWidth="1"/>
    <col min="2313" max="2560" width="8.7109375" style="16"/>
    <col min="2561" max="2561" width="5.5703125" style="16" customWidth="1"/>
    <col min="2562" max="2562" width="14.28515625" style="16" customWidth="1"/>
    <col min="2563" max="2563" width="64.140625" style="16" customWidth="1"/>
    <col min="2564" max="2566" width="10.5703125" style="16" customWidth="1"/>
    <col min="2567" max="2567" width="12.5703125" style="16" customWidth="1"/>
    <col min="2568" max="2568" width="15.140625" style="16" customWidth="1"/>
    <col min="2569" max="2816" width="8.7109375" style="16"/>
    <col min="2817" max="2817" width="5.5703125" style="16" customWidth="1"/>
    <col min="2818" max="2818" width="14.28515625" style="16" customWidth="1"/>
    <col min="2819" max="2819" width="64.140625" style="16" customWidth="1"/>
    <col min="2820" max="2822" width="10.5703125" style="16" customWidth="1"/>
    <col min="2823" max="2823" width="12.5703125" style="16" customWidth="1"/>
    <col min="2824" max="2824" width="15.140625" style="16" customWidth="1"/>
    <col min="2825" max="3072" width="8.7109375" style="16"/>
    <col min="3073" max="3073" width="5.5703125" style="16" customWidth="1"/>
    <col min="3074" max="3074" width="14.28515625" style="16" customWidth="1"/>
    <col min="3075" max="3075" width="64.140625" style="16" customWidth="1"/>
    <col min="3076" max="3078" width="10.5703125" style="16" customWidth="1"/>
    <col min="3079" max="3079" width="12.5703125" style="16" customWidth="1"/>
    <col min="3080" max="3080" width="15.140625" style="16" customWidth="1"/>
    <col min="3081" max="3328" width="8.7109375" style="16"/>
    <col min="3329" max="3329" width="5.5703125" style="16" customWidth="1"/>
    <col min="3330" max="3330" width="14.28515625" style="16" customWidth="1"/>
    <col min="3331" max="3331" width="64.140625" style="16" customWidth="1"/>
    <col min="3332" max="3334" width="10.5703125" style="16" customWidth="1"/>
    <col min="3335" max="3335" width="12.5703125" style="16" customWidth="1"/>
    <col min="3336" max="3336" width="15.140625" style="16" customWidth="1"/>
    <col min="3337" max="3584" width="8.7109375" style="16"/>
    <col min="3585" max="3585" width="5.5703125" style="16" customWidth="1"/>
    <col min="3586" max="3586" width="14.28515625" style="16" customWidth="1"/>
    <col min="3587" max="3587" width="64.140625" style="16" customWidth="1"/>
    <col min="3588" max="3590" width="10.5703125" style="16" customWidth="1"/>
    <col min="3591" max="3591" width="12.5703125" style="16" customWidth="1"/>
    <col min="3592" max="3592" width="15.140625" style="16" customWidth="1"/>
    <col min="3593" max="3840" width="8.7109375" style="16"/>
    <col min="3841" max="3841" width="5.5703125" style="16" customWidth="1"/>
    <col min="3842" max="3842" width="14.28515625" style="16" customWidth="1"/>
    <col min="3843" max="3843" width="64.140625" style="16" customWidth="1"/>
    <col min="3844" max="3846" width="10.5703125" style="16" customWidth="1"/>
    <col min="3847" max="3847" width="12.5703125" style="16" customWidth="1"/>
    <col min="3848" max="3848" width="15.140625" style="16" customWidth="1"/>
    <col min="3849" max="4096" width="8.7109375" style="16"/>
    <col min="4097" max="4097" width="5.5703125" style="16" customWidth="1"/>
    <col min="4098" max="4098" width="14.28515625" style="16" customWidth="1"/>
    <col min="4099" max="4099" width="64.140625" style="16" customWidth="1"/>
    <col min="4100" max="4102" width="10.5703125" style="16" customWidth="1"/>
    <col min="4103" max="4103" width="12.5703125" style="16" customWidth="1"/>
    <col min="4104" max="4104" width="15.140625" style="16" customWidth="1"/>
    <col min="4105" max="4352" width="8.7109375" style="16"/>
    <col min="4353" max="4353" width="5.5703125" style="16" customWidth="1"/>
    <col min="4354" max="4354" width="14.28515625" style="16" customWidth="1"/>
    <col min="4355" max="4355" width="64.140625" style="16" customWidth="1"/>
    <col min="4356" max="4358" width="10.5703125" style="16" customWidth="1"/>
    <col min="4359" max="4359" width="12.5703125" style="16" customWidth="1"/>
    <col min="4360" max="4360" width="15.140625" style="16" customWidth="1"/>
    <col min="4361" max="4608" width="8.7109375" style="16"/>
    <col min="4609" max="4609" width="5.5703125" style="16" customWidth="1"/>
    <col min="4610" max="4610" width="14.28515625" style="16" customWidth="1"/>
    <col min="4611" max="4611" width="64.140625" style="16" customWidth="1"/>
    <col min="4612" max="4614" width="10.5703125" style="16" customWidth="1"/>
    <col min="4615" max="4615" width="12.5703125" style="16" customWidth="1"/>
    <col min="4616" max="4616" width="15.140625" style="16" customWidth="1"/>
    <col min="4617" max="4864" width="8.7109375" style="16"/>
    <col min="4865" max="4865" width="5.5703125" style="16" customWidth="1"/>
    <col min="4866" max="4866" width="14.28515625" style="16" customWidth="1"/>
    <col min="4867" max="4867" width="64.140625" style="16" customWidth="1"/>
    <col min="4868" max="4870" width="10.5703125" style="16" customWidth="1"/>
    <col min="4871" max="4871" width="12.5703125" style="16" customWidth="1"/>
    <col min="4872" max="4872" width="15.140625" style="16" customWidth="1"/>
    <col min="4873" max="5120" width="8.7109375" style="16"/>
    <col min="5121" max="5121" width="5.5703125" style="16" customWidth="1"/>
    <col min="5122" max="5122" width="14.28515625" style="16" customWidth="1"/>
    <col min="5123" max="5123" width="64.140625" style="16" customWidth="1"/>
    <col min="5124" max="5126" width="10.5703125" style="16" customWidth="1"/>
    <col min="5127" max="5127" width="12.5703125" style="16" customWidth="1"/>
    <col min="5128" max="5128" width="15.140625" style="16" customWidth="1"/>
    <col min="5129" max="5376" width="8.7109375" style="16"/>
    <col min="5377" max="5377" width="5.5703125" style="16" customWidth="1"/>
    <col min="5378" max="5378" width="14.28515625" style="16" customWidth="1"/>
    <col min="5379" max="5379" width="64.140625" style="16" customWidth="1"/>
    <col min="5380" max="5382" width="10.5703125" style="16" customWidth="1"/>
    <col min="5383" max="5383" width="12.5703125" style="16" customWidth="1"/>
    <col min="5384" max="5384" width="15.140625" style="16" customWidth="1"/>
    <col min="5385" max="5632" width="8.7109375" style="16"/>
    <col min="5633" max="5633" width="5.5703125" style="16" customWidth="1"/>
    <col min="5634" max="5634" width="14.28515625" style="16" customWidth="1"/>
    <col min="5635" max="5635" width="64.140625" style="16" customWidth="1"/>
    <col min="5636" max="5638" width="10.5703125" style="16" customWidth="1"/>
    <col min="5639" max="5639" width="12.5703125" style="16" customWidth="1"/>
    <col min="5640" max="5640" width="15.140625" style="16" customWidth="1"/>
    <col min="5641" max="5888" width="8.7109375" style="16"/>
    <col min="5889" max="5889" width="5.5703125" style="16" customWidth="1"/>
    <col min="5890" max="5890" width="14.28515625" style="16" customWidth="1"/>
    <col min="5891" max="5891" width="64.140625" style="16" customWidth="1"/>
    <col min="5892" max="5894" width="10.5703125" style="16" customWidth="1"/>
    <col min="5895" max="5895" width="12.5703125" style="16" customWidth="1"/>
    <col min="5896" max="5896" width="15.140625" style="16" customWidth="1"/>
    <col min="5897" max="6144" width="8.7109375" style="16"/>
    <col min="6145" max="6145" width="5.5703125" style="16" customWidth="1"/>
    <col min="6146" max="6146" width="14.28515625" style="16" customWidth="1"/>
    <col min="6147" max="6147" width="64.140625" style="16" customWidth="1"/>
    <col min="6148" max="6150" width="10.5703125" style="16" customWidth="1"/>
    <col min="6151" max="6151" width="12.5703125" style="16" customWidth="1"/>
    <col min="6152" max="6152" width="15.140625" style="16" customWidth="1"/>
    <col min="6153" max="6400" width="8.7109375" style="16"/>
    <col min="6401" max="6401" width="5.5703125" style="16" customWidth="1"/>
    <col min="6402" max="6402" width="14.28515625" style="16" customWidth="1"/>
    <col min="6403" max="6403" width="64.140625" style="16" customWidth="1"/>
    <col min="6404" max="6406" width="10.5703125" style="16" customWidth="1"/>
    <col min="6407" max="6407" width="12.5703125" style="16" customWidth="1"/>
    <col min="6408" max="6408" width="15.140625" style="16" customWidth="1"/>
    <col min="6409" max="6656" width="8.7109375" style="16"/>
    <col min="6657" max="6657" width="5.5703125" style="16" customWidth="1"/>
    <col min="6658" max="6658" width="14.28515625" style="16" customWidth="1"/>
    <col min="6659" max="6659" width="64.140625" style="16" customWidth="1"/>
    <col min="6660" max="6662" width="10.5703125" style="16" customWidth="1"/>
    <col min="6663" max="6663" width="12.5703125" style="16" customWidth="1"/>
    <col min="6664" max="6664" width="15.140625" style="16" customWidth="1"/>
    <col min="6665" max="6912" width="8.7109375" style="16"/>
    <col min="6913" max="6913" width="5.5703125" style="16" customWidth="1"/>
    <col min="6914" max="6914" width="14.28515625" style="16" customWidth="1"/>
    <col min="6915" max="6915" width="64.140625" style="16" customWidth="1"/>
    <col min="6916" max="6918" width="10.5703125" style="16" customWidth="1"/>
    <col min="6919" max="6919" width="12.5703125" style="16" customWidth="1"/>
    <col min="6920" max="6920" width="15.140625" style="16" customWidth="1"/>
    <col min="6921" max="7168" width="8.7109375" style="16"/>
    <col min="7169" max="7169" width="5.5703125" style="16" customWidth="1"/>
    <col min="7170" max="7170" width="14.28515625" style="16" customWidth="1"/>
    <col min="7171" max="7171" width="64.140625" style="16" customWidth="1"/>
    <col min="7172" max="7174" width="10.5703125" style="16" customWidth="1"/>
    <col min="7175" max="7175" width="12.5703125" style="16" customWidth="1"/>
    <col min="7176" max="7176" width="15.140625" style="16" customWidth="1"/>
    <col min="7177" max="7424" width="8.7109375" style="16"/>
    <col min="7425" max="7425" width="5.5703125" style="16" customWidth="1"/>
    <col min="7426" max="7426" width="14.28515625" style="16" customWidth="1"/>
    <col min="7427" max="7427" width="64.140625" style="16" customWidth="1"/>
    <col min="7428" max="7430" width="10.5703125" style="16" customWidth="1"/>
    <col min="7431" max="7431" width="12.5703125" style="16" customWidth="1"/>
    <col min="7432" max="7432" width="15.140625" style="16" customWidth="1"/>
    <col min="7433" max="7680" width="8.7109375" style="16"/>
    <col min="7681" max="7681" width="5.5703125" style="16" customWidth="1"/>
    <col min="7682" max="7682" width="14.28515625" style="16" customWidth="1"/>
    <col min="7683" max="7683" width="64.140625" style="16" customWidth="1"/>
    <col min="7684" max="7686" width="10.5703125" style="16" customWidth="1"/>
    <col min="7687" max="7687" width="12.5703125" style="16" customWidth="1"/>
    <col min="7688" max="7688" width="15.140625" style="16" customWidth="1"/>
    <col min="7689" max="7936" width="8.7109375" style="16"/>
    <col min="7937" max="7937" width="5.5703125" style="16" customWidth="1"/>
    <col min="7938" max="7938" width="14.28515625" style="16" customWidth="1"/>
    <col min="7939" max="7939" width="64.140625" style="16" customWidth="1"/>
    <col min="7940" max="7942" width="10.5703125" style="16" customWidth="1"/>
    <col min="7943" max="7943" width="12.5703125" style="16" customWidth="1"/>
    <col min="7944" max="7944" width="15.140625" style="16" customWidth="1"/>
    <col min="7945" max="8192" width="8.7109375" style="16"/>
    <col min="8193" max="8193" width="5.5703125" style="16" customWidth="1"/>
    <col min="8194" max="8194" width="14.28515625" style="16" customWidth="1"/>
    <col min="8195" max="8195" width="64.140625" style="16" customWidth="1"/>
    <col min="8196" max="8198" width="10.5703125" style="16" customWidth="1"/>
    <col min="8199" max="8199" width="12.5703125" style="16" customWidth="1"/>
    <col min="8200" max="8200" width="15.140625" style="16" customWidth="1"/>
    <col min="8201" max="8448" width="8.7109375" style="16"/>
    <col min="8449" max="8449" width="5.5703125" style="16" customWidth="1"/>
    <col min="8450" max="8450" width="14.28515625" style="16" customWidth="1"/>
    <col min="8451" max="8451" width="64.140625" style="16" customWidth="1"/>
    <col min="8452" max="8454" width="10.5703125" style="16" customWidth="1"/>
    <col min="8455" max="8455" width="12.5703125" style="16" customWidth="1"/>
    <col min="8456" max="8456" width="15.140625" style="16" customWidth="1"/>
    <col min="8457" max="8704" width="8.7109375" style="16"/>
    <col min="8705" max="8705" width="5.5703125" style="16" customWidth="1"/>
    <col min="8706" max="8706" width="14.28515625" style="16" customWidth="1"/>
    <col min="8707" max="8707" width="64.140625" style="16" customWidth="1"/>
    <col min="8708" max="8710" width="10.5703125" style="16" customWidth="1"/>
    <col min="8711" max="8711" width="12.5703125" style="16" customWidth="1"/>
    <col min="8712" max="8712" width="15.140625" style="16" customWidth="1"/>
    <col min="8713" max="8960" width="8.7109375" style="16"/>
    <col min="8961" max="8961" width="5.5703125" style="16" customWidth="1"/>
    <col min="8962" max="8962" width="14.28515625" style="16" customWidth="1"/>
    <col min="8963" max="8963" width="64.140625" style="16" customWidth="1"/>
    <col min="8964" max="8966" width="10.5703125" style="16" customWidth="1"/>
    <col min="8967" max="8967" width="12.5703125" style="16" customWidth="1"/>
    <col min="8968" max="8968" width="15.140625" style="16" customWidth="1"/>
    <col min="8969" max="9216" width="8.7109375" style="16"/>
    <col min="9217" max="9217" width="5.5703125" style="16" customWidth="1"/>
    <col min="9218" max="9218" width="14.28515625" style="16" customWidth="1"/>
    <col min="9219" max="9219" width="64.140625" style="16" customWidth="1"/>
    <col min="9220" max="9222" width="10.5703125" style="16" customWidth="1"/>
    <col min="9223" max="9223" width="12.5703125" style="16" customWidth="1"/>
    <col min="9224" max="9224" width="15.140625" style="16" customWidth="1"/>
    <col min="9225" max="9472" width="8.7109375" style="16"/>
    <col min="9473" max="9473" width="5.5703125" style="16" customWidth="1"/>
    <col min="9474" max="9474" width="14.28515625" style="16" customWidth="1"/>
    <col min="9475" max="9475" width="64.140625" style="16" customWidth="1"/>
    <col min="9476" max="9478" width="10.5703125" style="16" customWidth="1"/>
    <col min="9479" max="9479" width="12.5703125" style="16" customWidth="1"/>
    <col min="9480" max="9480" width="15.140625" style="16" customWidth="1"/>
    <col min="9481" max="9728" width="8.7109375" style="16"/>
    <col min="9729" max="9729" width="5.5703125" style="16" customWidth="1"/>
    <col min="9730" max="9730" width="14.28515625" style="16" customWidth="1"/>
    <col min="9731" max="9731" width="64.140625" style="16" customWidth="1"/>
    <col min="9732" max="9734" width="10.5703125" style="16" customWidth="1"/>
    <col min="9735" max="9735" width="12.5703125" style="16" customWidth="1"/>
    <col min="9736" max="9736" width="15.140625" style="16" customWidth="1"/>
    <col min="9737" max="9984" width="8.7109375" style="16"/>
    <col min="9985" max="9985" width="5.5703125" style="16" customWidth="1"/>
    <col min="9986" max="9986" width="14.28515625" style="16" customWidth="1"/>
    <col min="9987" max="9987" width="64.140625" style="16" customWidth="1"/>
    <col min="9988" max="9990" width="10.5703125" style="16" customWidth="1"/>
    <col min="9991" max="9991" width="12.5703125" style="16" customWidth="1"/>
    <col min="9992" max="9992" width="15.140625" style="16" customWidth="1"/>
    <col min="9993" max="10240" width="8.7109375" style="16"/>
    <col min="10241" max="10241" width="5.5703125" style="16" customWidth="1"/>
    <col min="10242" max="10242" width="14.28515625" style="16" customWidth="1"/>
    <col min="10243" max="10243" width="64.140625" style="16" customWidth="1"/>
    <col min="10244" max="10246" width="10.5703125" style="16" customWidth="1"/>
    <col min="10247" max="10247" width="12.5703125" style="16" customWidth="1"/>
    <col min="10248" max="10248" width="15.140625" style="16" customWidth="1"/>
    <col min="10249" max="10496" width="8.7109375" style="16"/>
    <col min="10497" max="10497" width="5.5703125" style="16" customWidth="1"/>
    <col min="10498" max="10498" width="14.28515625" style="16" customWidth="1"/>
    <col min="10499" max="10499" width="64.140625" style="16" customWidth="1"/>
    <col min="10500" max="10502" width="10.5703125" style="16" customWidth="1"/>
    <col min="10503" max="10503" width="12.5703125" style="16" customWidth="1"/>
    <col min="10504" max="10504" width="15.140625" style="16" customWidth="1"/>
    <col min="10505" max="10752" width="8.7109375" style="16"/>
    <col min="10753" max="10753" width="5.5703125" style="16" customWidth="1"/>
    <col min="10754" max="10754" width="14.28515625" style="16" customWidth="1"/>
    <col min="10755" max="10755" width="64.140625" style="16" customWidth="1"/>
    <col min="10756" max="10758" width="10.5703125" style="16" customWidth="1"/>
    <col min="10759" max="10759" width="12.5703125" style="16" customWidth="1"/>
    <col min="10760" max="10760" width="15.140625" style="16" customWidth="1"/>
    <col min="10761" max="11008" width="8.7109375" style="16"/>
    <col min="11009" max="11009" width="5.5703125" style="16" customWidth="1"/>
    <col min="11010" max="11010" width="14.28515625" style="16" customWidth="1"/>
    <col min="11011" max="11011" width="64.140625" style="16" customWidth="1"/>
    <col min="11012" max="11014" width="10.5703125" style="16" customWidth="1"/>
    <col min="11015" max="11015" width="12.5703125" style="16" customWidth="1"/>
    <col min="11016" max="11016" width="15.140625" style="16" customWidth="1"/>
    <col min="11017" max="11264" width="8.7109375" style="16"/>
    <col min="11265" max="11265" width="5.5703125" style="16" customWidth="1"/>
    <col min="11266" max="11266" width="14.28515625" style="16" customWidth="1"/>
    <col min="11267" max="11267" width="64.140625" style="16" customWidth="1"/>
    <col min="11268" max="11270" width="10.5703125" style="16" customWidth="1"/>
    <col min="11271" max="11271" width="12.5703125" style="16" customWidth="1"/>
    <col min="11272" max="11272" width="15.140625" style="16" customWidth="1"/>
    <col min="11273" max="11520" width="8.7109375" style="16"/>
    <col min="11521" max="11521" width="5.5703125" style="16" customWidth="1"/>
    <col min="11522" max="11522" width="14.28515625" style="16" customWidth="1"/>
    <col min="11523" max="11523" width="64.140625" style="16" customWidth="1"/>
    <col min="11524" max="11526" width="10.5703125" style="16" customWidth="1"/>
    <col min="11527" max="11527" width="12.5703125" style="16" customWidth="1"/>
    <col min="11528" max="11528" width="15.140625" style="16" customWidth="1"/>
    <col min="11529" max="11776" width="8.7109375" style="16"/>
    <col min="11777" max="11777" width="5.5703125" style="16" customWidth="1"/>
    <col min="11778" max="11778" width="14.28515625" style="16" customWidth="1"/>
    <col min="11779" max="11779" width="64.140625" style="16" customWidth="1"/>
    <col min="11780" max="11782" width="10.5703125" style="16" customWidth="1"/>
    <col min="11783" max="11783" width="12.5703125" style="16" customWidth="1"/>
    <col min="11784" max="11784" width="15.140625" style="16" customWidth="1"/>
    <col min="11785" max="12032" width="8.7109375" style="16"/>
    <col min="12033" max="12033" width="5.5703125" style="16" customWidth="1"/>
    <col min="12034" max="12034" width="14.28515625" style="16" customWidth="1"/>
    <col min="12035" max="12035" width="64.140625" style="16" customWidth="1"/>
    <col min="12036" max="12038" width="10.5703125" style="16" customWidth="1"/>
    <col min="12039" max="12039" width="12.5703125" style="16" customWidth="1"/>
    <col min="12040" max="12040" width="15.140625" style="16" customWidth="1"/>
    <col min="12041" max="12288" width="8.7109375" style="16"/>
    <col min="12289" max="12289" width="5.5703125" style="16" customWidth="1"/>
    <col min="12290" max="12290" width="14.28515625" style="16" customWidth="1"/>
    <col min="12291" max="12291" width="64.140625" style="16" customWidth="1"/>
    <col min="12292" max="12294" width="10.5703125" style="16" customWidth="1"/>
    <col min="12295" max="12295" width="12.5703125" style="16" customWidth="1"/>
    <col min="12296" max="12296" width="15.140625" style="16" customWidth="1"/>
    <col min="12297" max="12544" width="8.7109375" style="16"/>
    <col min="12545" max="12545" width="5.5703125" style="16" customWidth="1"/>
    <col min="12546" max="12546" width="14.28515625" style="16" customWidth="1"/>
    <col min="12547" max="12547" width="64.140625" style="16" customWidth="1"/>
    <col min="12548" max="12550" width="10.5703125" style="16" customWidth="1"/>
    <col min="12551" max="12551" width="12.5703125" style="16" customWidth="1"/>
    <col min="12552" max="12552" width="15.140625" style="16" customWidth="1"/>
    <col min="12553" max="12800" width="8.7109375" style="16"/>
    <col min="12801" max="12801" width="5.5703125" style="16" customWidth="1"/>
    <col min="12802" max="12802" width="14.28515625" style="16" customWidth="1"/>
    <col min="12803" max="12803" width="64.140625" style="16" customWidth="1"/>
    <col min="12804" max="12806" width="10.5703125" style="16" customWidth="1"/>
    <col min="12807" max="12807" width="12.5703125" style="16" customWidth="1"/>
    <col min="12808" max="12808" width="15.140625" style="16" customWidth="1"/>
    <col min="12809" max="13056" width="8.7109375" style="16"/>
    <col min="13057" max="13057" width="5.5703125" style="16" customWidth="1"/>
    <col min="13058" max="13058" width="14.28515625" style="16" customWidth="1"/>
    <col min="13059" max="13059" width="64.140625" style="16" customWidth="1"/>
    <col min="13060" max="13062" width="10.5703125" style="16" customWidth="1"/>
    <col min="13063" max="13063" width="12.5703125" style="16" customWidth="1"/>
    <col min="13064" max="13064" width="15.140625" style="16" customWidth="1"/>
    <col min="13065" max="13312" width="8.7109375" style="16"/>
    <col min="13313" max="13313" width="5.5703125" style="16" customWidth="1"/>
    <col min="13314" max="13314" width="14.28515625" style="16" customWidth="1"/>
    <col min="13315" max="13315" width="64.140625" style="16" customWidth="1"/>
    <col min="13316" max="13318" width="10.5703125" style="16" customWidth="1"/>
    <col min="13319" max="13319" width="12.5703125" style="16" customWidth="1"/>
    <col min="13320" max="13320" width="15.140625" style="16" customWidth="1"/>
    <col min="13321" max="13568" width="8.7109375" style="16"/>
    <col min="13569" max="13569" width="5.5703125" style="16" customWidth="1"/>
    <col min="13570" max="13570" width="14.28515625" style="16" customWidth="1"/>
    <col min="13571" max="13571" width="64.140625" style="16" customWidth="1"/>
    <col min="13572" max="13574" width="10.5703125" style="16" customWidth="1"/>
    <col min="13575" max="13575" width="12.5703125" style="16" customWidth="1"/>
    <col min="13576" max="13576" width="15.140625" style="16" customWidth="1"/>
    <col min="13577" max="13824" width="8.7109375" style="16"/>
    <col min="13825" max="13825" width="5.5703125" style="16" customWidth="1"/>
    <col min="13826" max="13826" width="14.28515625" style="16" customWidth="1"/>
    <col min="13827" max="13827" width="64.140625" style="16" customWidth="1"/>
    <col min="13828" max="13830" width="10.5703125" style="16" customWidth="1"/>
    <col min="13831" max="13831" width="12.5703125" style="16" customWidth="1"/>
    <col min="13832" max="13832" width="15.140625" style="16" customWidth="1"/>
    <col min="13833" max="14080" width="8.7109375" style="16"/>
    <col min="14081" max="14081" width="5.5703125" style="16" customWidth="1"/>
    <col min="14082" max="14082" width="14.28515625" style="16" customWidth="1"/>
    <col min="14083" max="14083" width="64.140625" style="16" customWidth="1"/>
    <col min="14084" max="14086" width="10.5703125" style="16" customWidth="1"/>
    <col min="14087" max="14087" width="12.5703125" style="16" customWidth="1"/>
    <col min="14088" max="14088" width="15.140625" style="16" customWidth="1"/>
    <col min="14089" max="14336" width="8.7109375" style="16"/>
    <col min="14337" max="14337" width="5.5703125" style="16" customWidth="1"/>
    <col min="14338" max="14338" width="14.28515625" style="16" customWidth="1"/>
    <col min="14339" max="14339" width="64.140625" style="16" customWidth="1"/>
    <col min="14340" max="14342" width="10.5703125" style="16" customWidth="1"/>
    <col min="14343" max="14343" width="12.5703125" style="16" customWidth="1"/>
    <col min="14344" max="14344" width="15.140625" style="16" customWidth="1"/>
    <col min="14345" max="14592" width="8.7109375" style="16"/>
    <col min="14593" max="14593" width="5.5703125" style="16" customWidth="1"/>
    <col min="14594" max="14594" width="14.28515625" style="16" customWidth="1"/>
    <col min="14595" max="14595" width="64.140625" style="16" customWidth="1"/>
    <col min="14596" max="14598" width="10.5703125" style="16" customWidth="1"/>
    <col min="14599" max="14599" width="12.5703125" style="16" customWidth="1"/>
    <col min="14600" max="14600" width="15.140625" style="16" customWidth="1"/>
    <col min="14601" max="14848" width="8.7109375" style="16"/>
    <col min="14849" max="14849" width="5.5703125" style="16" customWidth="1"/>
    <col min="14850" max="14850" width="14.28515625" style="16" customWidth="1"/>
    <col min="14851" max="14851" width="64.140625" style="16" customWidth="1"/>
    <col min="14852" max="14854" width="10.5703125" style="16" customWidth="1"/>
    <col min="14855" max="14855" width="12.5703125" style="16" customWidth="1"/>
    <col min="14856" max="14856" width="15.140625" style="16" customWidth="1"/>
    <col min="14857" max="15104" width="8.7109375" style="16"/>
    <col min="15105" max="15105" width="5.5703125" style="16" customWidth="1"/>
    <col min="15106" max="15106" width="14.28515625" style="16" customWidth="1"/>
    <col min="15107" max="15107" width="64.140625" style="16" customWidth="1"/>
    <col min="15108" max="15110" width="10.5703125" style="16" customWidth="1"/>
    <col min="15111" max="15111" width="12.5703125" style="16" customWidth="1"/>
    <col min="15112" max="15112" width="15.140625" style="16" customWidth="1"/>
    <col min="15113" max="15360" width="8.7109375" style="16"/>
    <col min="15361" max="15361" width="5.5703125" style="16" customWidth="1"/>
    <col min="15362" max="15362" width="14.28515625" style="16" customWidth="1"/>
    <col min="15363" max="15363" width="64.140625" style="16" customWidth="1"/>
    <col min="15364" max="15366" width="10.5703125" style="16" customWidth="1"/>
    <col min="15367" max="15367" width="12.5703125" style="16" customWidth="1"/>
    <col min="15368" max="15368" width="15.140625" style="16" customWidth="1"/>
    <col min="15369" max="15616" width="8.7109375" style="16"/>
    <col min="15617" max="15617" width="5.5703125" style="16" customWidth="1"/>
    <col min="15618" max="15618" width="14.28515625" style="16" customWidth="1"/>
    <col min="15619" max="15619" width="64.140625" style="16" customWidth="1"/>
    <col min="15620" max="15622" width="10.5703125" style="16" customWidth="1"/>
    <col min="15623" max="15623" width="12.5703125" style="16" customWidth="1"/>
    <col min="15624" max="15624" width="15.140625" style="16" customWidth="1"/>
    <col min="15625" max="15872" width="8.7109375" style="16"/>
    <col min="15873" max="15873" width="5.5703125" style="16" customWidth="1"/>
    <col min="15874" max="15874" width="14.28515625" style="16" customWidth="1"/>
    <col min="15875" max="15875" width="64.140625" style="16" customWidth="1"/>
    <col min="15876" max="15878" width="10.5703125" style="16" customWidth="1"/>
    <col min="15879" max="15879" width="12.5703125" style="16" customWidth="1"/>
    <col min="15880" max="15880" width="15.140625" style="16" customWidth="1"/>
    <col min="15881" max="16128" width="8.7109375" style="16"/>
    <col min="16129" max="16129" width="5.5703125" style="16" customWidth="1"/>
    <col min="16130" max="16130" width="14.28515625" style="16" customWidth="1"/>
    <col min="16131" max="16131" width="64.140625" style="16" customWidth="1"/>
    <col min="16132" max="16134" width="10.5703125" style="16" customWidth="1"/>
    <col min="16135" max="16135" width="12.5703125" style="16" customWidth="1"/>
    <col min="16136" max="16136" width="15.140625" style="16" customWidth="1"/>
    <col min="16137" max="16384" width="8.7109375" style="16"/>
  </cols>
  <sheetData>
    <row r="1" spans="1:8" s="1" customFormat="1" x14ac:dyDescent="0.25">
      <c r="H1" s="2"/>
    </row>
    <row r="2" spans="1:8" s="1" customFormat="1" ht="25.5" customHeight="1" x14ac:dyDescent="0.25">
      <c r="A2" s="3" t="s">
        <v>0</v>
      </c>
      <c r="B2" s="3"/>
      <c r="C2" s="312" t="s">
        <v>1</v>
      </c>
      <c r="D2" s="312"/>
      <c r="E2" s="312"/>
      <c r="F2" s="312"/>
      <c r="G2" s="312"/>
      <c r="H2" s="4"/>
    </row>
    <row r="3" spans="1:8" s="1" customFormat="1" ht="25.5" customHeight="1" x14ac:dyDescent="0.25">
      <c r="A3" s="3" t="s">
        <v>2</v>
      </c>
      <c r="B3" s="3"/>
      <c r="C3" s="312" t="s">
        <v>1</v>
      </c>
      <c r="D3" s="312"/>
      <c r="E3" s="312"/>
      <c r="F3" s="312"/>
      <c r="G3" s="312"/>
      <c r="H3" s="5"/>
    </row>
    <row r="4" spans="1:8" s="1" customFormat="1" x14ac:dyDescent="0.25">
      <c r="A4" s="6"/>
      <c r="B4" s="6"/>
      <c r="C4" s="6"/>
      <c r="D4" s="7"/>
      <c r="E4" s="313" t="s">
        <v>3</v>
      </c>
      <c r="F4" s="313"/>
      <c r="G4" s="312" t="s">
        <v>4</v>
      </c>
      <c r="H4" s="312"/>
    </row>
    <row r="5" spans="1:8" s="1" customFormat="1" ht="15.75" x14ac:dyDescent="0.25">
      <c r="B5" s="8"/>
      <c r="C5" s="9" t="s">
        <v>5</v>
      </c>
      <c r="D5" s="314" t="s">
        <v>4</v>
      </c>
      <c r="E5" s="314"/>
      <c r="F5" s="314"/>
      <c r="G5" s="314"/>
      <c r="H5" s="314"/>
    </row>
    <row r="6" spans="1:8" s="1" customFormat="1" x14ac:dyDescent="0.25">
      <c r="D6" s="7"/>
    </row>
    <row r="7" spans="1:8" s="1" customFormat="1" x14ac:dyDescent="0.25">
      <c r="B7" s="10" t="s">
        <v>6</v>
      </c>
      <c r="C7" s="312" t="s">
        <v>7</v>
      </c>
      <c r="D7" s="312"/>
      <c r="E7" s="312"/>
      <c r="F7" s="312"/>
      <c r="G7" s="312"/>
      <c r="H7" s="5"/>
    </row>
    <row r="8" spans="1:8" s="1" customFormat="1" x14ac:dyDescent="0.25"/>
    <row r="9" spans="1:8" s="1" customFormat="1" x14ac:dyDescent="0.25">
      <c r="A9" s="3" t="s">
        <v>8</v>
      </c>
      <c r="B9" s="3"/>
      <c r="C9" s="312" t="s">
        <v>9</v>
      </c>
      <c r="D9" s="312"/>
      <c r="E9" s="312"/>
      <c r="F9" s="312"/>
      <c r="G9" s="312"/>
      <c r="H9" s="312"/>
    </row>
    <row r="10" spans="1:8" s="1" customFormat="1" x14ac:dyDescent="0.25">
      <c r="A10" s="3"/>
      <c r="B10" s="3"/>
      <c r="C10" s="4"/>
      <c r="D10" s="4"/>
      <c r="E10" s="4"/>
      <c r="F10" s="4"/>
      <c r="G10" s="4"/>
      <c r="H10" s="4"/>
    </row>
    <row r="11" spans="1:8" s="1" customFormat="1" x14ac:dyDescent="0.25">
      <c r="A11" s="3"/>
      <c r="B11" s="3"/>
      <c r="C11" s="4"/>
      <c r="D11" s="322" t="s">
        <v>10</v>
      </c>
      <c r="E11" s="322"/>
      <c r="F11" s="322"/>
      <c r="G11" s="322"/>
      <c r="H11" s="11" t="s">
        <v>11</v>
      </c>
    </row>
    <row r="12" spans="1:8" s="1" customFormat="1" x14ac:dyDescent="0.25">
      <c r="A12" s="3"/>
      <c r="B12" s="3"/>
      <c r="C12" s="4"/>
      <c r="D12" s="323" t="s">
        <v>12</v>
      </c>
      <c r="E12" s="323"/>
      <c r="F12" s="323"/>
      <c r="G12" s="323"/>
      <c r="H12" s="11" t="s">
        <v>13</v>
      </c>
    </row>
    <row r="13" spans="1:8" s="1" customFormat="1" x14ac:dyDescent="0.25">
      <c r="A13" s="3"/>
      <c r="B13" s="3"/>
      <c r="C13" s="4"/>
      <c r="D13" s="323" t="s">
        <v>14</v>
      </c>
      <c r="E13" s="323"/>
      <c r="F13" s="323"/>
      <c r="G13" s="323"/>
      <c r="H13" s="11" t="s">
        <v>15</v>
      </c>
    </row>
    <row r="14" spans="1:8" s="1" customFormat="1" x14ac:dyDescent="0.25">
      <c r="A14" s="324" t="s">
        <v>16</v>
      </c>
      <c r="B14" s="324"/>
      <c r="C14" s="324"/>
      <c r="D14" s="324"/>
      <c r="E14" s="324"/>
      <c r="F14" s="324"/>
      <c r="G14" s="324"/>
      <c r="H14" s="2"/>
    </row>
    <row r="15" spans="1:8" s="12" customFormat="1" ht="12.75" customHeight="1" x14ac:dyDescent="0.25">
      <c r="A15" s="317" t="s">
        <v>17</v>
      </c>
      <c r="B15" s="317" t="s">
        <v>18</v>
      </c>
      <c r="C15" s="317" t="s">
        <v>19</v>
      </c>
      <c r="D15" s="317" t="s">
        <v>20</v>
      </c>
      <c r="E15" s="326" t="s">
        <v>21</v>
      </c>
      <c r="F15" s="316"/>
      <c r="G15" s="315" t="s">
        <v>22</v>
      </c>
      <c r="H15" s="316"/>
    </row>
    <row r="16" spans="1:8" s="12" customFormat="1" x14ac:dyDescent="0.25">
      <c r="A16" s="325"/>
      <c r="B16" s="325"/>
      <c r="C16" s="325"/>
      <c r="D16" s="325"/>
      <c r="E16" s="317" t="s">
        <v>23</v>
      </c>
      <c r="F16" s="317" t="s">
        <v>24</v>
      </c>
      <c r="G16" s="317" t="s">
        <v>25</v>
      </c>
      <c r="H16" s="317" t="s">
        <v>24</v>
      </c>
    </row>
    <row r="17" spans="1:8" s="12" customFormat="1" ht="25.5" customHeight="1" x14ac:dyDescent="0.25">
      <c r="A17" s="318"/>
      <c r="B17" s="318"/>
      <c r="C17" s="318"/>
      <c r="D17" s="318"/>
      <c r="E17" s="318"/>
      <c r="F17" s="318"/>
      <c r="G17" s="318"/>
      <c r="H17" s="318"/>
    </row>
    <row r="18" spans="1:8" s="15" customFormat="1" x14ac:dyDescent="0.2">
      <c r="A18" s="13">
        <v>1</v>
      </c>
      <c r="B18" s="14">
        <v>2</v>
      </c>
      <c r="C18" s="14">
        <v>3</v>
      </c>
      <c r="D18" s="14">
        <v>4</v>
      </c>
      <c r="E18" s="14">
        <v>5</v>
      </c>
      <c r="F18" s="14">
        <v>6</v>
      </c>
      <c r="G18" s="14">
        <v>7</v>
      </c>
      <c r="H18" s="14">
        <v>8</v>
      </c>
    </row>
    <row r="19" spans="1:8" s="15" customFormat="1" x14ac:dyDescent="0.2">
      <c r="A19" s="319"/>
      <c r="B19" s="320"/>
      <c r="C19" s="320"/>
      <c r="D19" s="320"/>
      <c r="E19" s="320"/>
      <c r="F19" s="320"/>
      <c r="G19" s="320"/>
      <c r="H19" s="321"/>
    </row>
    <row r="20" spans="1:8" ht="15.75" customHeight="1" x14ac:dyDescent="0.25">
      <c r="A20" s="330" t="s">
        <v>26</v>
      </c>
      <c r="B20" s="331"/>
      <c r="C20" s="331"/>
      <c r="D20" s="331"/>
      <c r="E20" s="331"/>
      <c r="F20" s="331"/>
      <c r="G20" s="331"/>
      <c r="H20" s="332"/>
    </row>
    <row r="21" spans="1:8" s="1" customFormat="1" ht="12.75" customHeight="1" x14ac:dyDescent="0.25">
      <c r="A21" s="17"/>
      <c r="B21" s="18"/>
      <c r="C21" s="329" t="s">
        <v>27</v>
      </c>
      <c r="D21" s="329"/>
      <c r="E21" s="18"/>
      <c r="F21" s="18"/>
      <c r="G21" s="18"/>
      <c r="H21" s="19"/>
    </row>
    <row r="22" spans="1:8" s="25" customFormat="1" ht="32.25" x14ac:dyDescent="0.25">
      <c r="A22" s="20" t="s">
        <v>28</v>
      </c>
      <c r="B22" s="21" t="s">
        <v>29</v>
      </c>
      <c r="C22" s="21" t="s">
        <v>30</v>
      </c>
      <c r="D22" s="22" t="s">
        <v>31</v>
      </c>
      <c r="E22" s="327">
        <v>7.98</v>
      </c>
      <c r="F22" s="328"/>
      <c r="G22" s="23">
        <v>3312</v>
      </c>
      <c r="H22" s="24">
        <v>26430</v>
      </c>
    </row>
    <row r="23" spans="1:8" s="32" customFormat="1" ht="24" outlineLevel="1" x14ac:dyDescent="0.25">
      <c r="A23" s="26" t="s">
        <v>32</v>
      </c>
      <c r="B23" s="27" t="s">
        <v>33</v>
      </c>
      <c r="C23" s="28" t="s">
        <v>34</v>
      </c>
      <c r="D23" s="27" t="s">
        <v>35</v>
      </c>
      <c r="E23" s="29">
        <v>0.80989999999999995</v>
      </c>
      <c r="F23" s="29">
        <v>6.4630000000000001</v>
      </c>
      <c r="G23" s="30">
        <v>3874</v>
      </c>
      <c r="H23" s="31">
        <v>25038</v>
      </c>
    </row>
    <row r="24" spans="1:8" s="32" customFormat="1" outlineLevel="1" x14ac:dyDescent="0.25">
      <c r="A24" s="26" t="s">
        <v>36</v>
      </c>
      <c r="B24" s="27" t="s">
        <v>37</v>
      </c>
      <c r="C24" s="28" t="s">
        <v>38</v>
      </c>
      <c r="D24" s="27" t="s">
        <v>39</v>
      </c>
      <c r="E24" s="29">
        <v>2.1999999999999999E-2</v>
      </c>
      <c r="F24" s="29">
        <v>0.17560000000000001</v>
      </c>
      <c r="G24" s="29">
        <v>2591.71</v>
      </c>
      <c r="H24" s="31">
        <v>455</v>
      </c>
    </row>
    <row r="25" spans="1:8" s="39" customFormat="1" x14ac:dyDescent="0.25">
      <c r="A25" s="33"/>
      <c r="B25" s="34"/>
      <c r="C25" s="35" t="s">
        <v>40</v>
      </c>
      <c r="D25" s="34"/>
      <c r="E25" s="36"/>
      <c r="F25" s="36"/>
      <c r="G25" s="37">
        <v>3194</v>
      </c>
      <c r="H25" s="38">
        <v>25488</v>
      </c>
    </row>
    <row r="26" spans="1:8" s="32" customFormat="1" outlineLevel="1" x14ac:dyDescent="0.25">
      <c r="A26" s="26" t="s">
        <v>41</v>
      </c>
      <c r="B26" s="27" t="s">
        <v>42</v>
      </c>
      <c r="C26" s="28" t="s">
        <v>43</v>
      </c>
      <c r="D26" s="27" t="s">
        <v>44</v>
      </c>
      <c r="E26" s="29">
        <v>3.8149999999999998E-3</v>
      </c>
      <c r="F26" s="29">
        <v>3.04E-2</v>
      </c>
      <c r="G26" s="30">
        <v>6074</v>
      </c>
      <c r="H26" s="31">
        <v>185</v>
      </c>
    </row>
    <row r="27" spans="1:8" s="32" customFormat="1" outlineLevel="2" x14ac:dyDescent="0.25">
      <c r="A27" s="40"/>
      <c r="B27" s="41" t="s">
        <v>45</v>
      </c>
      <c r="C27" s="42" t="s">
        <v>46</v>
      </c>
      <c r="D27" s="43" t="s">
        <v>39</v>
      </c>
      <c r="E27" s="44">
        <v>3.8149999999999998E-3</v>
      </c>
      <c r="F27" s="44">
        <v>3.04E-2</v>
      </c>
      <c r="G27" s="44">
        <v>2242</v>
      </c>
      <c r="H27" s="45">
        <v>68.16</v>
      </c>
    </row>
    <row r="28" spans="1:8" s="32" customFormat="1" ht="25.5" outlineLevel="1" x14ac:dyDescent="0.25">
      <c r="A28" s="26" t="s">
        <v>47</v>
      </c>
      <c r="B28" s="27" t="s">
        <v>48</v>
      </c>
      <c r="C28" s="28" t="s">
        <v>49</v>
      </c>
      <c r="D28" s="27" t="s">
        <v>44</v>
      </c>
      <c r="E28" s="29">
        <v>1.7876E-2</v>
      </c>
      <c r="F28" s="29">
        <v>0.14269999999999999</v>
      </c>
      <c r="G28" s="30">
        <v>8310</v>
      </c>
      <c r="H28" s="31">
        <v>1185</v>
      </c>
    </row>
    <row r="29" spans="1:8" s="32" customFormat="1" outlineLevel="2" x14ac:dyDescent="0.25">
      <c r="A29" s="40"/>
      <c r="B29" s="41" t="s">
        <v>45</v>
      </c>
      <c r="C29" s="42" t="s">
        <v>46</v>
      </c>
      <c r="D29" s="43" t="s">
        <v>39</v>
      </c>
      <c r="E29" s="44">
        <v>1.7876E-2</v>
      </c>
      <c r="F29" s="44">
        <v>0.14269999999999999</v>
      </c>
      <c r="G29" s="44">
        <v>2678</v>
      </c>
      <c r="H29" s="45">
        <v>382.15</v>
      </c>
    </row>
    <row r="30" spans="1:8" s="32" customFormat="1" ht="24" outlineLevel="1" x14ac:dyDescent="0.25">
      <c r="A30" s="26" t="s">
        <v>50</v>
      </c>
      <c r="B30" s="27" t="s">
        <v>51</v>
      </c>
      <c r="C30" s="28" t="s">
        <v>52</v>
      </c>
      <c r="D30" s="27" t="s">
        <v>44</v>
      </c>
      <c r="E30" s="29">
        <v>3.5751999999999999E-2</v>
      </c>
      <c r="F30" s="29">
        <v>0.2853</v>
      </c>
      <c r="G30" s="30">
        <v>86</v>
      </c>
      <c r="H30" s="31">
        <v>25</v>
      </c>
    </row>
    <row r="31" spans="1:8" s="32" customFormat="1" outlineLevel="2" x14ac:dyDescent="0.25">
      <c r="A31" s="40"/>
      <c r="B31" s="41" t="s">
        <v>45</v>
      </c>
      <c r="C31" s="42" t="s">
        <v>53</v>
      </c>
      <c r="D31" s="43" t="s">
        <v>39</v>
      </c>
      <c r="E31" s="46" t="s">
        <v>54</v>
      </c>
      <c r="F31" s="46" t="s">
        <v>54</v>
      </c>
      <c r="G31" s="47" t="s">
        <v>54</v>
      </c>
      <c r="H31" s="45" t="s">
        <v>54</v>
      </c>
    </row>
    <row r="32" spans="1:8" s="39" customFormat="1" x14ac:dyDescent="0.25">
      <c r="A32" s="33"/>
      <c r="B32" s="34"/>
      <c r="C32" s="35" t="s">
        <v>55</v>
      </c>
      <c r="D32" s="34"/>
      <c r="E32" s="36"/>
      <c r="F32" s="36"/>
      <c r="G32" s="37">
        <v>175</v>
      </c>
      <c r="H32" s="38">
        <v>1397</v>
      </c>
    </row>
    <row r="33" spans="1:8" s="32" customFormat="1" outlineLevel="1" x14ac:dyDescent="0.25">
      <c r="A33" s="26" t="s">
        <v>56</v>
      </c>
      <c r="B33" s="27" t="s">
        <v>57</v>
      </c>
      <c r="C33" s="28" t="s">
        <v>58</v>
      </c>
      <c r="D33" s="27" t="s">
        <v>59</v>
      </c>
      <c r="E33" s="29">
        <v>4.41E-2</v>
      </c>
      <c r="F33" s="29">
        <v>0.35189999999999999</v>
      </c>
      <c r="G33" s="48" t="s">
        <v>54</v>
      </c>
      <c r="H33" s="31" t="s">
        <v>54</v>
      </c>
    </row>
    <row r="34" spans="1:8" s="39" customFormat="1" x14ac:dyDescent="0.25">
      <c r="A34" s="33"/>
      <c r="B34" s="34"/>
      <c r="C34" s="35" t="s">
        <v>60</v>
      </c>
      <c r="D34" s="34"/>
      <c r="E34" s="36"/>
      <c r="F34" s="36"/>
      <c r="G34" s="49" t="s">
        <v>54</v>
      </c>
      <c r="H34" s="38" t="s">
        <v>54</v>
      </c>
    </row>
    <row r="35" spans="1:8" s="25" customFormat="1" ht="41.25" x14ac:dyDescent="0.25">
      <c r="A35" s="20" t="s">
        <v>61</v>
      </c>
      <c r="B35" s="21" t="s">
        <v>62</v>
      </c>
      <c r="C35" s="21" t="s">
        <v>63</v>
      </c>
      <c r="D35" s="22" t="s">
        <v>64</v>
      </c>
      <c r="E35" s="327">
        <v>7.3324999999999996</v>
      </c>
      <c r="F35" s="328"/>
      <c r="G35" s="23">
        <v>7614</v>
      </c>
      <c r="H35" s="24">
        <v>55830</v>
      </c>
    </row>
    <row r="36" spans="1:8" s="32" customFormat="1" ht="24" outlineLevel="1" x14ac:dyDescent="0.25">
      <c r="A36" s="50" t="s">
        <v>65</v>
      </c>
      <c r="B36" s="51" t="s">
        <v>66</v>
      </c>
      <c r="C36" s="52" t="s">
        <v>67</v>
      </c>
      <c r="D36" s="51" t="s">
        <v>35</v>
      </c>
      <c r="E36" s="53">
        <v>1.5389999999999999</v>
      </c>
      <c r="F36" s="53">
        <v>11.285500000000001</v>
      </c>
      <c r="G36" s="54">
        <v>4543</v>
      </c>
      <c r="H36" s="55">
        <v>51270</v>
      </c>
    </row>
    <row r="37" spans="1:8" s="32" customFormat="1" outlineLevel="1" x14ac:dyDescent="0.25">
      <c r="A37" s="26" t="s">
        <v>68</v>
      </c>
      <c r="B37" s="27" t="s">
        <v>37</v>
      </c>
      <c r="C37" s="28" t="s">
        <v>38</v>
      </c>
      <c r="D37" s="27" t="s">
        <v>39</v>
      </c>
      <c r="E37" s="29">
        <v>7.2999999999999995E-2</v>
      </c>
      <c r="F37" s="29">
        <v>0.5353</v>
      </c>
      <c r="G37" s="29">
        <v>2684.61</v>
      </c>
      <c r="H37" s="31">
        <v>1437</v>
      </c>
    </row>
    <row r="38" spans="1:8" s="39" customFormat="1" x14ac:dyDescent="0.25">
      <c r="A38" s="33"/>
      <c r="B38" s="34"/>
      <c r="C38" s="35" t="s">
        <v>40</v>
      </c>
      <c r="D38" s="34"/>
      <c r="E38" s="36"/>
      <c r="F38" s="36"/>
      <c r="G38" s="37">
        <v>7188</v>
      </c>
      <c r="H38" s="38">
        <v>52706</v>
      </c>
    </row>
    <row r="39" spans="1:8" s="32" customFormat="1" ht="25.5" outlineLevel="1" x14ac:dyDescent="0.25">
      <c r="A39" s="26" t="s">
        <v>69</v>
      </c>
      <c r="B39" s="27" t="s">
        <v>48</v>
      </c>
      <c r="C39" s="28" t="s">
        <v>49</v>
      </c>
      <c r="D39" s="27" t="s">
        <v>44</v>
      </c>
      <c r="E39" s="29">
        <v>7.3247999999999994E-2</v>
      </c>
      <c r="F39" s="29">
        <v>0.53710000000000002</v>
      </c>
      <c r="G39" s="30">
        <v>8310</v>
      </c>
      <c r="H39" s="31">
        <v>4463</v>
      </c>
    </row>
    <row r="40" spans="1:8" s="32" customFormat="1" outlineLevel="2" x14ac:dyDescent="0.25">
      <c r="A40" s="40"/>
      <c r="B40" s="41" t="s">
        <v>45</v>
      </c>
      <c r="C40" s="42" t="s">
        <v>46</v>
      </c>
      <c r="D40" s="43" t="s">
        <v>39</v>
      </c>
      <c r="E40" s="44">
        <v>7.3247999999999994E-2</v>
      </c>
      <c r="F40" s="44">
        <v>0.53710000000000002</v>
      </c>
      <c r="G40" s="44">
        <v>2678</v>
      </c>
      <c r="H40" s="45">
        <v>1438.35</v>
      </c>
    </row>
    <row r="41" spans="1:8" s="32" customFormat="1" ht="24" outlineLevel="1" x14ac:dyDescent="0.25">
      <c r="A41" s="26" t="s">
        <v>70</v>
      </c>
      <c r="B41" s="27" t="s">
        <v>51</v>
      </c>
      <c r="C41" s="28" t="s">
        <v>52</v>
      </c>
      <c r="D41" s="27" t="s">
        <v>44</v>
      </c>
      <c r="E41" s="29">
        <v>0.14649599999999999</v>
      </c>
      <c r="F41" s="29">
        <v>1.0742</v>
      </c>
      <c r="G41" s="30">
        <v>86</v>
      </c>
      <c r="H41" s="31">
        <v>92</v>
      </c>
    </row>
    <row r="42" spans="1:8" s="32" customFormat="1" outlineLevel="2" x14ac:dyDescent="0.25">
      <c r="A42" s="40"/>
      <c r="B42" s="41" t="s">
        <v>45</v>
      </c>
      <c r="C42" s="42" t="s">
        <v>53</v>
      </c>
      <c r="D42" s="43" t="s">
        <v>39</v>
      </c>
      <c r="E42" s="46" t="s">
        <v>54</v>
      </c>
      <c r="F42" s="46" t="s">
        <v>54</v>
      </c>
      <c r="G42" s="47" t="s">
        <v>54</v>
      </c>
      <c r="H42" s="45" t="s">
        <v>54</v>
      </c>
    </row>
    <row r="43" spans="1:8" s="39" customFormat="1" x14ac:dyDescent="0.25">
      <c r="A43" s="33"/>
      <c r="B43" s="34"/>
      <c r="C43" s="35" t="s">
        <v>55</v>
      </c>
      <c r="D43" s="34"/>
      <c r="E43" s="36"/>
      <c r="F43" s="36"/>
      <c r="G43" s="37">
        <v>622</v>
      </c>
      <c r="H43" s="38">
        <v>4561</v>
      </c>
    </row>
    <row r="44" spans="1:8" s="32" customFormat="1" outlineLevel="1" x14ac:dyDescent="0.25">
      <c r="A44" s="26" t="s">
        <v>71</v>
      </c>
      <c r="B44" s="27" t="s">
        <v>57</v>
      </c>
      <c r="C44" s="28" t="s">
        <v>58</v>
      </c>
      <c r="D44" s="27" t="s">
        <v>59</v>
      </c>
      <c r="E44" s="29">
        <v>0.19400000000000001</v>
      </c>
      <c r="F44" s="29">
        <v>1.4225000000000001</v>
      </c>
      <c r="G44" s="48" t="s">
        <v>54</v>
      </c>
      <c r="H44" s="31" t="s">
        <v>54</v>
      </c>
    </row>
    <row r="45" spans="1:8" s="39" customFormat="1" x14ac:dyDescent="0.25">
      <c r="A45" s="33"/>
      <c r="B45" s="34"/>
      <c r="C45" s="35" t="s">
        <v>60</v>
      </c>
      <c r="D45" s="34"/>
      <c r="E45" s="36"/>
      <c r="F45" s="36"/>
      <c r="G45" s="49" t="s">
        <v>54</v>
      </c>
      <c r="H45" s="38" t="s">
        <v>54</v>
      </c>
    </row>
    <row r="46" spans="1:8" s="25" customFormat="1" ht="42" x14ac:dyDescent="0.25">
      <c r="A46" s="20" t="s">
        <v>72</v>
      </c>
      <c r="B46" s="21" t="s">
        <v>73</v>
      </c>
      <c r="C46" s="21" t="s">
        <v>74</v>
      </c>
      <c r="D46" s="22" t="s">
        <v>75</v>
      </c>
      <c r="E46" s="327">
        <v>0.3</v>
      </c>
      <c r="F46" s="328"/>
      <c r="G46" s="23">
        <v>5262</v>
      </c>
      <c r="H46" s="24">
        <v>1579</v>
      </c>
    </row>
    <row r="47" spans="1:8" s="32" customFormat="1" ht="24" outlineLevel="1" x14ac:dyDescent="0.25">
      <c r="A47" s="26" t="s">
        <v>76</v>
      </c>
      <c r="B47" s="27" t="s">
        <v>77</v>
      </c>
      <c r="C47" s="28" t="s">
        <v>78</v>
      </c>
      <c r="D47" s="27" t="s">
        <v>35</v>
      </c>
      <c r="E47" s="29">
        <v>0.8044</v>
      </c>
      <c r="F47" s="29">
        <v>0.24129999999999999</v>
      </c>
      <c r="G47" s="30">
        <v>5532</v>
      </c>
      <c r="H47" s="31">
        <v>1335</v>
      </c>
    </row>
    <row r="48" spans="1:8" s="32" customFormat="1" outlineLevel="1" x14ac:dyDescent="0.25">
      <c r="A48" s="26" t="s">
        <v>79</v>
      </c>
      <c r="B48" s="27" t="s">
        <v>37</v>
      </c>
      <c r="C48" s="28" t="s">
        <v>38</v>
      </c>
      <c r="D48" s="27" t="s">
        <v>39</v>
      </c>
      <c r="E48" s="29">
        <v>5.0000000000000001E-3</v>
      </c>
      <c r="F48" s="29">
        <v>1.5E-3</v>
      </c>
      <c r="G48" s="30">
        <v>2000</v>
      </c>
      <c r="H48" s="31">
        <v>3</v>
      </c>
    </row>
    <row r="49" spans="1:8" s="39" customFormat="1" x14ac:dyDescent="0.25">
      <c r="A49" s="33"/>
      <c r="B49" s="34"/>
      <c r="C49" s="35" t="s">
        <v>40</v>
      </c>
      <c r="D49" s="34"/>
      <c r="E49" s="36"/>
      <c r="F49" s="36"/>
      <c r="G49" s="37">
        <v>4461</v>
      </c>
      <c r="H49" s="38">
        <v>1338</v>
      </c>
    </row>
    <row r="50" spans="1:8" s="32" customFormat="1" outlineLevel="1" x14ac:dyDescent="0.25">
      <c r="A50" s="26" t="s">
        <v>80</v>
      </c>
      <c r="B50" s="27" t="s">
        <v>42</v>
      </c>
      <c r="C50" s="28" t="s">
        <v>43</v>
      </c>
      <c r="D50" s="27" t="s">
        <v>44</v>
      </c>
      <c r="E50" s="29">
        <v>5.0140000000000002E-3</v>
      </c>
      <c r="F50" s="29">
        <v>1.5E-3</v>
      </c>
      <c r="G50" s="30">
        <v>6074</v>
      </c>
      <c r="H50" s="31">
        <v>9</v>
      </c>
    </row>
    <row r="51" spans="1:8" s="32" customFormat="1" outlineLevel="2" x14ac:dyDescent="0.25">
      <c r="A51" s="40"/>
      <c r="B51" s="41" t="s">
        <v>45</v>
      </c>
      <c r="C51" s="42" t="s">
        <v>46</v>
      </c>
      <c r="D51" s="43" t="s">
        <v>39</v>
      </c>
      <c r="E51" s="44">
        <v>5.0140000000000002E-3</v>
      </c>
      <c r="F51" s="44">
        <v>1.5E-3</v>
      </c>
      <c r="G51" s="44">
        <v>2242</v>
      </c>
      <c r="H51" s="45">
        <v>3.36</v>
      </c>
    </row>
    <row r="52" spans="1:8" s="39" customFormat="1" x14ac:dyDescent="0.25">
      <c r="A52" s="33"/>
      <c r="B52" s="34"/>
      <c r="C52" s="35" t="s">
        <v>55</v>
      </c>
      <c r="D52" s="34"/>
      <c r="E52" s="36"/>
      <c r="F52" s="36"/>
      <c r="G52" s="37">
        <v>30</v>
      </c>
      <c r="H52" s="38">
        <v>9</v>
      </c>
    </row>
    <row r="53" spans="1:8" s="32" customFormat="1" ht="13.5" outlineLevel="1" x14ac:dyDescent="0.25">
      <c r="A53" s="26" t="s">
        <v>81</v>
      </c>
      <c r="B53" s="27" t="s">
        <v>82</v>
      </c>
      <c r="C53" s="28" t="s">
        <v>83</v>
      </c>
      <c r="D53" s="27" t="s">
        <v>84</v>
      </c>
      <c r="E53" s="29">
        <v>6.3E-3</v>
      </c>
      <c r="F53" s="29">
        <v>1.9E-3</v>
      </c>
      <c r="G53" s="30">
        <v>25</v>
      </c>
      <c r="H53" s="31">
        <v>0.05</v>
      </c>
    </row>
    <row r="54" spans="1:8" s="32" customFormat="1" ht="24" outlineLevel="1" x14ac:dyDescent="0.25">
      <c r="A54" s="26" t="s">
        <v>85</v>
      </c>
      <c r="B54" s="27" t="s">
        <v>86</v>
      </c>
      <c r="C54" s="28" t="s">
        <v>87</v>
      </c>
      <c r="D54" s="27" t="s">
        <v>88</v>
      </c>
      <c r="E54" s="29">
        <v>0.1</v>
      </c>
      <c r="F54" s="29">
        <v>0.03</v>
      </c>
      <c r="G54" s="30">
        <v>326</v>
      </c>
      <c r="H54" s="31">
        <v>10</v>
      </c>
    </row>
    <row r="55" spans="1:8" s="32" customFormat="1" outlineLevel="1" x14ac:dyDescent="0.25">
      <c r="A55" s="50" t="s">
        <v>89</v>
      </c>
      <c r="B55" s="51" t="s">
        <v>90</v>
      </c>
      <c r="C55" s="52" t="s">
        <v>91</v>
      </c>
      <c r="D55" s="51" t="s">
        <v>88</v>
      </c>
      <c r="E55" s="53">
        <v>9.6</v>
      </c>
      <c r="F55" s="53">
        <v>2.88</v>
      </c>
      <c r="G55" s="54">
        <v>78</v>
      </c>
      <c r="H55" s="55">
        <v>225</v>
      </c>
    </row>
    <row r="56" spans="1:8" s="39" customFormat="1" x14ac:dyDescent="0.25">
      <c r="A56" s="33"/>
      <c r="B56" s="34"/>
      <c r="C56" s="35" t="s">
        <v>60</v>
      </c>
      <c r="D56" s="34"/>
      <c r="E56" s="36"/>
      <c r="F56" s="36"/>
      <c r="G56" s="37">
        <v>782</v>
      </c>
      <c r="H56" s="38">
        <v>235</v>
      </c>
    </row>
    <row r="57" spans="1:8" s="25" customFormat="1" ht="66.75" x14ac:dyDescent="0.25">
      <c r="A57" s="20" t="s">
        <v>92</v>
      </c>
      <c r="B57" s="21" t="s">
        <v>93</v>
      </c>
      <c r="C57" s="21" t="s">
        <v>94</v>
      </c>
      <c r="D57" s="22" t="s">
        <v>95</v>
      </c>
      <c r="E57" s="327">
        <v>15.275</v>
      </c>
      <c r="F57" s="328"/>
      <c r="G57" s="23">
        <v>1357</v>
      </c>
      <c r="H57" s="24">
        <v>20728</v>
      </c>
    </row>
    <row r="58" spans="1:8" s="32" customFormat="1" ht="24" outlineLevel="1" x14ac:dyDescent="0.25">
      <c r="A58" s="26" t="s">
        <v>96</v>
      </c>
      <c r="B58" s="27" t="s">
        <v>97</v>
      </c>
      <c r="C58" s="28" t="s">
        <v>98</v>
      </c>
      <c r="D58" s="27" t="s">
        <v>35</v>
      </c>
      <c r="E58" s="29">
        <v>0.24490000000000001</v>
      </c>
      <c r="F58" s="29">
        <v>3.7408000000000001</v>
      </c>
      <c r="G58" s="30">
        <v>4812</v>
      </c>
      <c r="H58" s="31">
        <v>18001</v>
      </c>
    </row>
    <row r="59" spans="1:8" s="32" customFormat="1" outlineLevel="1" x14ac:dyDescent="0.25">
      <c r="A59" s="26" t="s">
        <v>99</v>
      </c>
      <c r="B59" s="27" t="s">
        <v>37</v>
      </c>
      <c r="C59" s="28" t="s">
        <v>38</v>
      </c>
      <c r="D59" s="27" t="s">
        <v>39</v>
      </c>
      <c r="E59" s="29">
        <v>1E-3</v>
      </c>
      <c r="F59" s="29">
        <v>1.5299999999999999E-2</v>
      </c>
      <c r="G59" s="29">
        <v>3011.46</v>
      </c>
      <c r="H59" s="31">
        <v>46</v>
      </c>
    </row>
    <row r="60" spans="1:8" s="39" customFormat="1" x14ac:dyDescent="0.25">
      <c r="A60" s="33"/>
      <c r="B60" s="34"/>
      <c r="C60" s="35" t="s">
        <v>40</v>
      </c>
      <c r="D60" s="34"/>
      <c r="E60" s="36"/>
      <c r="F60" s="36"/>
      <c r="G60" s="37">
        <v>1182</v>
      </c>
      <c r="H60" s="38">
        <v>18055</v>
      </c>
    </row>
    <row r="61" spans="1:8" s="32" customFormat="1" outlineLevel="1" x14ac:dyDescent="0.25">
      <c r="A61" s="26" t="s">
        <v>100</v>
      </c>
      <c r="B61" s="27" t="s">
        <v>42</v>
      </c>
      <c r="C61" s="28" t="s">
        <v>43</v>
      </c>
      <c r="D61" s="27" t="s">
        <v>44</v>
      </c>
      <c r="E61" s="29">
        <v>1.06E-4</v>
      </c>
      <c r="F61" s="29">
        <v>1.6000000000000001E-3</v>
      </c>
      <c r="G61" s="30">
        <v>6074</v>
      </c>
      <c r="H61" s="31">
        <v>10</v>
      </c>
    </row>
    <row r="62" spans="1:8" s="32" customFormat="1" outlineLevel="2" x14ac:dyDescent="0.25">
      <c r="A62" s="40"/>
      <c r="B62" s="41" t="s">
        <v>45</v>
      </c>
      <c r="C62" s="42" t="s">
        <v>46</v>
      </c>
      <c r="D62" s="43" t="s">
        <v>39</v>
      </c>
      <c r="E62" s="44">
        <v>1.06E-4</v>
      </c>
      <c r="F62" s="44">
        <v>1.6000000000000001E-3</v>
      </c>
      <c r="G62" s="44">
        <v>2242</v>
      </c>
      <c r="H62" s="45">
        <v>3.59</v>
      </c>
    </row>
    <row r="63" spans="1:8" s="32" customFormat="1" outlineLevel="1" x14ac:dyDescent="0.25">
      <c r="A63" s="26" t="s">
        <v>101</v>
      </c>
      <c r="B63" s="27" t="s">
        <v>102</v>
      </c>
      <c r="C63" s="28" t="s">
        <v>103</v>
      </c>
      <c r="D63" s="27" t="s">
        <v>44</v>
      </c>
      <c r="E63" s="29">
        <v>1.06E-3</v>
      </c>
      <c r="F63" s="29">
        <v>1.6199999999999999E-2</v>
      </c>
      <c r="G63" s="30">
        <v>8242</v>
      </c>
      <c r="H63" s="31">
        <v>133</v>
      </c>
    </row>
    <row r="64" spans="1:8" s="32" customFormat="1" outlineLevel="2" x14ac:dyDescent="0.25">
      <c r="A64" s="40"/>
      <c r="B64" s="41" t="s">
        <v>45</v>
      </c>
      <c r="C64" s="42" t="s">
        <v>46</v>
      </c>
      <c r="D64" s="43" t="s">
        <v>39</v>
      </c>
      <c r="E64" s="44">
        <v>1.06E-3</v>
      </c>
      <c r="F64" s="44">
        <v>1.6199999999999999E-2</v>
      </c>
      <c r="G64" s="44">
        <v>2678</v>
      </c>
      <c r="H64" s="45">
        <v>43.38</v>
      </c>
    </row>
    <row r="65" spans="1:8" s="39" customFormat="1" x14ac:dyDescent="0.25">
      <c r="A65" s="33"/>
      <c r="B65" s="34"/>
      <c r="C65" s="35" t="s">
        <v>55</v>
      </c>
      <c r="D65" s="34"/>
      <c r="E65" s="36"/>
      <c r="F65" s="36"/>
      <c r="G65" s="37">
        <v>10</v>
      </c>
      <c r="H65" s="38">
        <v>153</v>
      </c>
    </row>
    <row r="66" spans="1:8" s="32" customFormat="1" outlineLevel="1" x14ac:dyDescent="0.25">
      <c r="A66" s="26" t="s">
        <v>104</v>
      </c>
      <c r="B66" s="27" t="s">
        <v>105</v>
      </c>
      <c r="C66" s="28" t="s">
        <v>106</v>
      </c>
      <c r="D66" s="27" t="s">
        <v>59</v>
      </c>
      <c r="E66" s="29">
        <v>6.3000000000000003E-4</v>
      </c>
      <c r="F66" s="29">
        <v>9.5999999999999992E-3</v>
      </c>
      <c r="G66" s="30">
        <v>199032</v>
      </c>
      <c r="H66" s="31">
        <v>1915</v>
      </c>
    </row>
    <row r="67" spans="1:8" s="32" customFormat="1" outlineLevel="1" x14ac:dyDescent="0.25">
      <c r="A67" s="26" t="s">
        <v>107</v>
      </c>
      <c r="B67" s="27" t="s">
        <v>108</v>
      </c>
      <c r="C67" s="28" t="s">
        <v>109</v>
      </c>
      <c r="D67" s="27" t="s">
        <v>88</v>
      </c>
      <c r="E67" s="29">
        <v>0.05</v>
      </c>
      <c r="F67" s="29">
        <v>0.76380000000000003</v>
      </c>
      <c r="G67" s="30">
        <v>116</v>
      </c>
      <c r="H67" s="31">
        <v>89</v>
      </c>
    </row>
    <row r="68" spans="1:8" s="32" customFormat="1" outlineLevel="1" x14ac:dyDescent="0.25">
      <c r="A68" s="26" t="s">
        <v>110</v>
      </c>
      <c r="B68" s="27" t="s">
        <v>111</v>
      </c>
      <c r="C68" s="28" t="s">
        <v>112</v>
      </c>
      <c r="D68" s="27" t="s">
        <v>88</v>
      </c>
      <c r="E68" s="29">
        <v>3.0999999999999999E-3</v>
      </c>
      <c r="F68" s="29">
        <v>4.7399999999999998E-2</v>
      </c>
      <c r="G68" s="30">
        <v>1103</v>
      </c>
      <c r="H68" s="31">
        <v>52</v>
      </c>
    </row>
    <row r="69" spans="1:8" s="32" customFormat="1" ht="13.5" outlineLevel="1" x14ac:dyDescent="0.25">
      <c r="A69" s="26" t="s">
        <v>113</v>
      </c>
      <c r="B69" s="27" t="s">
        <v>114</v>
      </c>
      <c r="C69" s="28" t="s">
        <v>115</v>
      </c>
      <c r="D69" s="27" t="s">
        <v>116</v>
      </c>
      <c r="E69" s="29">
        <v>8.3999999999999995E-3</v>
      </c>
      <c r="F69" s="29">
        <v>0.1283</v>
      </c>
      <c r="G69" s="30">
        <v>4057</v>
      </c>
      <c r="H69" s="31">
        <v>521</v>
      </c>
    </row>
    <row r="70" spans="1:8" s="39" customFormat="1" x14ac:dyDescent="0.25">
      <c r="A70" s="33"/>
      <c r="B70" s="34"/>
      <c r="C70" s="35" t="s">
        <v>60</v>
      </c>
      <c r="D70" s="34"/>
      <c r="E70" s="36"/>
      <c r="F70" s="36"/>
      <c r="G70" s="37">
        <v>168</v>
      </c>
      <c r="H70" s="38">
        <v>2566</v>
      </c>
    </row>
    <row r="71" spans="1:8" s="25" customFormat="1" ht="54" x14ac:dyDescent="0.25">
      <c r="A71" s="20" t="s">
        <v>117</v>
      </c>
      <c r="B71" s="21" t="s">
        <v>118</v>
      </c>
      <c r="C71" s="21" t="s">
        <v>119</v>
      </c>
      <c r="D71" s="22" t="s">
        <v>120</v>
      </c>
      <c r="E71" s="327">
        <v>0.504</v>
      </c>
      <c r="F71" s="328"/>
      <c r="G71" s="23">
        <v>10950</v>
      </c>
      <c r="H71" s="24">
        <v>5519</v>
      </c>
    </row>
    <row r="72" spans="1:8" s="32" customFormat="1" ht="24" outlineLevel="1" x14ac:dyDescent="0.25">
      <c r="A72" s="50" t="s">
        <v>121</v>
      </c>
      <c r="B72" s="51" t="s">
        <v>122</v>
      </c>
      <c r="C72" s="52" t="s">
        <v>123</v>
      </c>
      <c r="D72" s="51" t="s">
        <v>35</v>
      </c>
      <c r="E72" s="53">
        <v>1.64</v>
      </c>
      <c r="F72" s="53">
        <v>0.82650000000000001</v>
      </c>
      <c r="G72" s="54">
        <v>4724</v>
      </c>
      <c r="H72" s="55">
        <v>3904</v>
      </c>
    </row>
    <row r="73" spans="1:8" s="32" customFormat="1" outlineLevel="1" x14ac:dyDescent="0.25">
      <c r="A73" s="26" t="s">
        <v>124</v>
      </c>
      <c r="B73" s="27" t="s">
        <v>37</v>
      </c>
      <c r="C73" s="28" t="s">
        <v>38</v>
      </c>
      <c r="D73" s="27" t="s">
        <v>39</v>
      </c>
      <c r="E73" s="29">
        <v>4.0000000000000001E-3</v>
      </c>
      <c r="F73" s="29">
        <v>2E-3</v>
      </c>
      <c r="G73" s="29">
        <v>3968.25</v>
      </c>
      <c r="H73" s="31">
        <v>8</v>
      </c>
    </row>
    <row r="74" spans="1:8" s="39" customFormat="1" x14ac:dyDescent="0.25">
      <c r="A74" s="33"/>
      <c r="B74" s="34"/>
      <c r="C74" s="35" t="s">
        <v>40</v>
      </c>
      <c r="D74" s="34"/>
      <c r="E74" s="36"/>
      <c r="F74" s="36"/>
      <c r="G74" s="37">
        <v>7761</v>
      </c>
      <c r="H74" s="38">
        <v>3912</v>
      </c>
    </row>
    <row r="75" spans="1:8" s="32" customFormat="1" outlineLevel="1" x14ac:dyDescent="0.25">
      <c r="A75" s="26" t="s">
        <v>125</v>
      </c>
      <c r="B75" s="27" t="s">
        <v>42</v>
      </c>
      <c r="C75" s="28" t="s">
        <v>43</v>
      </c>
      <c r="D75" s="27" t="s">
        <v>44</v>
      </c>
      <c r="E75" s="29">
        <v>2.2260000000000001E-3</v>
      </c>
      <c r="F75" s="29">
        <v>1.1000000000000001E-3</v>
      </c>
      <c r="G75" s="30">
        <v>6074</v>
      </c>
      <c r="H75" s="31">
        <v>7</v>
      </c>
    </row>
    <row r="76" spans="1:8" s="32" customFormat="1" outlineLevel="2" x14ac:dyDescent="0.25">
      <c r="A76" s="40"/>
      <c r="B76" s="41" t="s">
        <v>45</v>
      </c>
      <c r="C76" s="42" t="s">
        <v>46</v>
      </c>
      <c r="D76" s="43" t="s">
        <v>39</v>
      </c>
      <c r="E76" s="44">
        <v>2.2260000000000001E-3</v>
      </c>
      <c r="F76" s="44">
        <v>1.1000000000000001E-3</v>
      </c>
      <c r="G76" s="44">
        <v>2242</v>
      </c>
      <c r="H76" s="45">
        <v>2.4700000000000002</v>
      </c>
    </row>
    <row r="77" spans="1:8" s="32" customFormat="1" outlineLevel="1" x14ac:dyDescent="0.25">
      <c r="A77" s="26" t="s">
        <v>126</v>
      </c>
      <c r="B77" s="27" t="s">
        <v>127</v>
      </c>
      <c r="C77" s="28" t="s">
        <v>128</v>
      </c>
      <c r="D77" s="27" t="s">
        <v>44</v>
      </c>
      <c r="E77" s="29">
        <v>1.4840000000000001E-3</v>
      </c>
      <c r="F77" s="29">
        <v>6.9999999999999999E-4</v>
      </c>
      <c r="G77" s="30">
        <v>12762</v>
      </c>
      <c r="H77" s="31">
        <v>10</v>
      </c>
    </row>
    <row r="78" spans="1:8" s="32" customFormat="1" outlineLevel="2" x14ac:dyDescent="0.25">
      <c r="A78" s="40"/>
      <c r="B78" s="41" t="s">
        <v>45</v>
      </c>
      <c r="C78" s="42" t="s">
        <v>46</v>
      </c>
      <c r="D78" s="43" t="s">
        <v>39</v>
      </c>
      <c r="E78" s="44">
        <v>1.4840000000000001E-3</v>
      </c>
      <c r="F78" s="44">
        <v>6.9999999999999999E-4</v>
      </c>
      <c r="G78" s="44">
        <v>3825</v>
      </c>
      <c r="H78" s="45">
        <v>2.68</v>
      </c>
    </row>
    <row r="79" spans="1:8" s="32" customFormat="1" outlineLevel="1" x14ac:dyDescent="0.25">
      <c r="A79" s="26" t="s">
        <v>129</v>
      </c>
      <c r="B79" s="27" t="s">
        <v>102</v>
      </c>
      <c r="C79" s="28" t="s">
        <v>103</v>
      </c>
      <c r="D79" s="27" t="s">
        <v>44</v>
      </c>
      <c r="E79" s="29">
        <v>1.4840000000000001E-3</v>
      </c>
      <c r="F79" s="29">
        <v>6.9999999999999999E-4</v>
      </c>
      <c r="G79" s="30">
        <v>8242</v>
      </c>
      <c r="H79" s="31">
        <v>6</v>
      </c>
    </row>
    <row r="80" spans="1:8" s="32" customFormat="1" outlineLevel="2" x14ac:dyDescent="0.25">
      <c r="A80" s="40"/>
      <c r="B80" s="41" t="s">
        <v>45</v>
      </c>
      <c r="C80" s="42" t="s">
        <v>46</v>
      </c>
      <c r="D80" s="43" t="s">
        <v>39</v>
      </c>
      <c r="E80" s="44">
        <v>1.4840000000000001E-3</v>
      </c>
      <c r="F80" s="44">
        <v>6.9999999999999999E-4</v>
      </c>
      <c r="G80" s="44">
        <v>2678</v>
      </c>
      <c r="H80" s="45">
        <v>1.87</v>
      </c>
    </row>
    <row r="81" spans="1:8" s="32" customFormat="1" ht="24" outlineLevel="1" x14ac:dyDescent="0.25">
      <c r="A81" s="26" t="s">
        <v>130</v>
      </c>
      <c r="B81" s="27" t="s">
        <v>131</v>
      </c>
      <c r="C81" s="28" t="s">
        <v>132</v>
      </c>
      <c r="D81" s="27" t="s">
        <v>44</v>
      </c>
      <c r="E81" s="29">
        <v>2.4698000000000001E-2</v>
      </c>
      <c r="F81" s="29">
        <v>1.24E-2</v>
      </c>
      <c r="G81" s="30">
        <v>44</v>
      </c>
      <c r="H81" s="31">
        <v>0.55000000000000004</v>
      </c>
    </row>
    <row r="82" spans="1:8" s="32" customFormat="1" outlineLevel="2" x14ac:dyDescent="0.25">
      <c r="A82" s="40"/>
      <c r="B82" s="41" t="s">
        <v>45</v>
      </c>
      <c r="C82" s="42" t="s">
        <v>53</v>
      </c>
      <c r="D82" s="43" t="s">
        <v>39</v>
      </c>
      <c r="E82" s="46" t="s">
        <v>54</v>
      </c>
      <c r="F82" s="46" t="s">
        <v>54</v>
      </c>
      <c r="G82" s="47" t="s">
        <v>54</v>
      </c>
      <c r="H82" s="45" t="s">
        <v>54</v>
      </c>
    </row>
    <row r="83" spans="1:8" s="39" customFormat="1" x14ac:dyDescent="0.25">
      <c r="A83" s="33"/>
      <c r="B83" s="34"/>
      <c r="C83" s="35" t="s">
        <v>55</v>
      </c>
      <c r="D83" s="34"/>
      <c r="E83" s="36"/>
      <c r="F83" s="36"/>
      <c r="G83" s="37">
        <v>46</v>
      </c>
      <c r="H83" s="38">
        <v>24</v>
      </c>
    </row>
    <row r="84" spans="1:8" s="32" customFormat="1" outlineLevel="1" x14ac:dyDescent="0.25">
      <c r="A84" s="26" t="s">
        <v>133</v>
      </c>
      <c r="B84" s="27" t="s">
        <v>134</v>
      </c>
      <c r="C84" s="28" t="s">
        <v>135</v>
      </c>
      <c r="D84" s="27" t="s">
        <v>88</v>
      </c>
      <c r="E84" s="29">
        <v>0.4</v>
      </c>
      <c r="F84" s="29">
        <v>0.2016</v>
      </c>
      <c r="G84" s="30">
        <v>253</v>
      </c>
      <c r="H84" s="31">
        <v>51</v>
      </c>
    </row>
    <row r="85" spans="1:8" s="32" customFormat="1" ht="13.5" outlineLevel="1" x14ac:dyDescent="0.25">
      <c r="A85" s="26" t="s">
        <v>136</v>
      </c>
      <c r="B85" s="27" t="s">
        <v>82</v>
      </c>
      <c r="C85" s="28" t="s">
        <v>83</v>
      </c>
      <c r="D85" s="27" t="s">
        <v>84</v>
      </c>
      <c r="E85" s="29">
        <v>1.4999999999999999E-2</v>
      </c>
      <c r="F85" s="29">
        <v>7.6E-3</v>
      </c>
      <c r="G85" s="30">
        <v>25</v>
      </c>
      <c r="H85" s="31">
        <v>0.19</v>
      </c>
    </row>
    <row r="86" spans="1:8" s="32" customFormat="1" outlineLevel="1" x14ac:dyDescent="0.25">
      <c r="A86" s="50" t="s">
        <v>137</v>
      </c>
      <c r="B86" s="51" t="s">
        <v>138</v>
      </c>
      <c r="C86" s="52" t="s">
        <v>139</v>
      </c>
      <c r="D86" s="51" t="s">
        <v>88</v>
      </c>
      <c r="E86" s="54">
        <v>4</v>
      </c>
      <c r="F86" s="53">
        <v>2.016</v>
      </c>
      <c r="G86" s="54">
        <v>85</v>
      </c>
      <c r="H86" s="55">
        <v>171</v>
      </c>
    </row>
    <row r="87" spans="1:8" s="32" customFormat="1" ht="24" outlineLevel="1" x14ac:dyDescent="0.25">
      <c r="A87" s="26" t="s">
        <v>140</v>
      </c>
      <c r="B87" s="27" t="s">
        <v>86</v>
      </c>
      <c r="C87" s="28" t="s">
        <v>87</v>
      </c>
      <c r="D87" s="27" t="s">
        <v>88</v>
      </c>
      <c r="E87" s="29">
        <v>0.3</v>
      </c>
      <c r="F87" s="29">
        <v>0.1512</v>
      </c>
      <c r="G87" s="30">
        <v>326</v>
      </c>
      <c r="H87" s="31">
        <v>49</v>
      </c>
    </row>
    <row r="88" spans="1:8" s="32" customFormat="1" ht="24" outlineLevel="1" x14ac:dyDescent="0.25">
      <c r="A88" s="50" t="s">
        <v>141</v>
      </c>
      <c r="B88" s="51" t="s">
        <v>142</v>
      </c>
      <c r="C88" s="52" t="s">
        <v>143</v>
      </c>
      <c r="D88" s="51" t="s">
        <v>116</v>
      </c>
      <c r="E88" s="53">
        <v>1.02</v>
      </c>
      <c r="F88" s="53">
        <v>0.5141</v>
      </c>
      <c r="G88" s="54">
        <v>2546</v>
      </c>
      <c r="H88" s="55">
        <v>1309</v>
      </c>
    </row>
    <row r="89" spans="1:8" s="32" customFormat="1" outlineLevel="1" x14ac:dyDescent="0.25">
      <c r="A89" s="26" t="s">
        <v>144</v>
      </c>
      <c r="B89" s="27" t="s">
        <v>111</v>
      </c>
      <c r="C89" s="28" t="s">
        <v>112</v>
      </c>
      <c r="D89" s="27" t="s">
        <v>88</v>
      </c>
      <c r="E89" s="29">
        <v>0.02</v>
      </c>
      <c r="F89" s="29">
        <v>1.01E-2</v>
      </c>
      <c r="G89" s="30">
        <v>1103</v>
      </c>
      <c r="H89" s="31">
        <v>11</v>
      </c>
    </row>
    <row r="90" spans="1:8" s="39" customFormat="1" x14ac:dyDescent="0.25">
      <c r="A90" s="33"/>
      <c r="B90" s="34"/>
      <c r="C90" s="35" t="s">
        <v>60</v>
      </c>
      <c r="D90" s="34"/>
      <c r="E90" s="36"/>
      <c r="F90" s="36"/>
      <c r="G90" s="37">
        <v>3158</v>
      </c>
      <c r="H90" s="38">
        <v>1591</v>
      </c>
    </row>
    <row r="91" spans="1:8" s="1" customFormat="1" ht="12.75" customHeight="1" x14ac:dyDescent="0.25">
      <c r="A91" s="17"/>
      <c r="B91" s="18"/>
      <c r="C91" s="329" t="s">
        <v>145</v>
      </c>
      <c r="D91" s="329"/>
      <c r="E91" s="18"/>
      <c r="F91" s="18"/>
      <c r="G91" s="18"/>
      <c r="H91" s="19"/>
    </row>
    <row r="92" spans="1:8" s="25" customFormat="1" ht="32.25" x14ac:dyDescent="0.25">
      <c r="A92" s="20" t="s">
        <v>146</v>
      </c>
      <c r="B92" s="21" t="s">
        <v>147</v>
      </c>
      <c r="C92" s="21" t="s">
        <v>148</v>
      </c>
      <c r="D92" s="22" t="s">
        <v>149</v>
      </c>
      <c r="E92" s="327">
        <v>0.318</v>
      </c>
      <c r="F92" s="328"/>
      <c r="G92" s="23">
        <v>1975</v>
      </c>
      <c r="H92" s="24">
        <v>628</v>
      </c>
    </row>
    <row r="93" spans="1:8" s="32" customFormat="1" ht="24" outlineLevel="1" x14ac:dyDescent="0.25">
      <c r="A93" s="26" t="s">
        <v>150</v>
      </c>
      <c r="B93" s="27" t="s">
        <v>151</v>
      </c>
      <c r="C93" s="28" t="s">
        <v>152</v>
      </c>
      <c r="D93" s="27" t="s">
        <v>35</v>
      </c>
      <c r="E93" s="29">
        <v>0.37740000000000001</v>
      </c>
      <c r="F93" s="29">
        <v>0.12</v>
      </c>
      <c r="G93" s="30">
        <v>3877</v>
      </c>
      <c r="H93" s="31">
        <v>465</v>
      </c>
    </row>
    <row r="94" spans="1:8" s="32" customFormat="1" outlineLevel="1" x14ac:dyDescent="0.25">
      <c r="A94" s="26" t="s">
        <v>153</v>
      </c>
      <c r="B94" s="27" t="s">
        <v>37</v>
      </c>
      <c r="C94" s="28" t="s">
        <v>38</v>
      </c>
      <c r="D94" s="27" t="s">
        <v>39</v>
      </c>
      <c r="E94" s="29">
        <v>1.2999999999999999E-2</v>
      </c>
      <c r="F94" s="29">
        <v>4.1000000000000003E-3</v>
      </c>
      <c r="G94" s="29">
        <v>2418.96</v>
      </c>
      <c r="H94" s="31">
        <v>10</v>
      </c>
    </row>
    <row r="95" spans="1:8" s="39" customFormat="1" x14ac:dyDescent="0.25">
      <c r="A95" s="33"/>
      <c r="B95" s="34"/>
      <c r="C95" s="35" t="s">
        <v>40</v>
      </c>
      <c r="D95" s="34"/>
      <c r="E95" s="36"/>
      <c r="F95" s="36"/>
      <c r="G95" s="37">
        <v>1493</v>
      </c>
      <c r="H95" s="38">
        <v>475</v>
      </c>
    </row>
    <row r="96" spans="1:8" s="32" customFormat="1" outlineLevel="1" x14ac:dyDescent="0.25">
      <c r="A96" s="26" t="s">
        <v>154</v>
      </c>
      <c r="B96" s="27" t="s">
        <v>42</v>
      </c>
      <c r="C96" s="28" t="s">
        <v>43</v>
      </c>
      <c r="D96" s="27" t="s">
        <v>44</v>
      </c>
      <c r="E96" s="29">
        <v>1.3462E-2</v>
      </c>
      <c r="F96" s="29">
        <v>4.3E-3</v>
      </c>
      <c r="G96" s="30">
        <v>6074</v>
      </c>
      <c r="H96" s="31">
        <v>26</v>
      </c>
    </row>
    <row r="97" spans="1:8" s="32" customFormat="1" outlineLevel="2" x14ac:dyDescent="0.25">
      <c r="A97" s="40"/>
      <c r="B97" s="41" t="s">
        <v>45</v>
      </c>
      <c r="C97" s="42" t="s">
        <v>46</v>
      </c>
      <c r="D97" s="43" t="s">
        <v>39</v>
      </c>
      <c r="E97" s="44">
        <v>1.3462E-2</v>
      </c>
      <c r="F97" s="44">
        <v>4.3E-3</v>
      </c>
      <c r="G97" s="44">
        <v>2242</v>
      </c>
      <c r="H97" s="45">
        <v>9.64</v>
      </c>
    </row>
    <row r="98" spans="1:8" s="39" customFormat="1" x14ac:dyDescent="0.25">
      <c r="A98" s="33"/>
      <c r="B98" s="34"/>
      <c r="C98" s="35" t="s">
        <v>55</v>
      </c>
      <c r="D98" s="34"/>
      <c r="E98" s="36"/>
      <c r="F98" s="36"/>
      <c r="G98" s="37">
        <v>82</v>
      </c>
      <c r="H98" s="38">
        <v>27</v>
      </c>
    </row>
    <row r="99" spans="1:8" s="32" customFormat="1" ht="13.5" outlineLevel="1" x14ac:dyDescent="0.25">
      <c r="A99" s="26" t="s">
        <v>155</v>
      </c>
      <c r="B99" s="27" t="s">
        <v>156</v>
      </c>
      <c r="C99" s="28" t="s">
        <v>157</v>
      </c>
      <c r="D99" s="27" t="s">
        <v>84</v>
      </c>
      <c r="E99" s="29">
        <v>2.0400000000000001E-2</v>
      </c>
      <c r="F99" s="29">
        <v>6.4999999999999997E-3</v>
      </c>
      <c r="G99" s="30">
        <v>21023</v>
      </c>
      <c r="H99" s="31">
        <v>136</v>
      </c>
    </row>
    <row r="100" spans="1:8" s="32" customFormat="1" ht="13.5" outlineLevel="1" x14ac:dyDescent="0.25">
      <c r="A100" s="26" t="s">
        <v>158</v>
      </c>
      <c r="B100" s="27" t="s">
        <v>82</v>
      </c>
      <c r="C100" s="28" t="s">
        <v>83</v>
      </c>
      <c r="D100" s="27" t="s">
        <v>84</v>
      </c>
      <c r="E100" s="29">
        <v>3.5000000000000003E-2</v>
      </c>
      <c r="F100" s="29">
        <v>1.11E-2</v>
      </c>
      <c r="G100" s="30">
        <v>25</v>
      </c>
      <c r="H100" s="31">
        <v>0.28000000000000003</v>
      </c>
    </row>
    <row r="101" spans="1:8" s="39" customFormat="1" x14ac:dyDescent="0.25">
      <c r="A101" s="33"/>
      <c r="B101" s="34"/>
      <c r="C101" s="35" t="s">
        <v>60</v>
      </c>
      <c r="D101" s="34"/>
      <c r="E101" s="36"/>
      <c r="F101" s="36"/>
      <c r="G101" s="37">
        <v>430</v>
      </c>
      <c r="H101" s="38">
        <v>136</v>
      </c>
    </row>
    <row r="102" spans="1:8" s="25" customFormat="1" ht="42" x14ac:dyDescent="0.25">
      <c r="A102" s="20" t="s">
        <v>159</v>
      </c>
      <c r="B102" s="21" t="s">
        <v>160</v>
      </c>
      <c r="C102" s="21" t="s">
        <v>161</v>
      </c>
      <c r="D102" s="22" t="s">
        <v>162</v>
      </c>
      <c r="E102" s="327">
        <v>0.318</v>
      </c>
      <c r="F102" s="328"/>
      <c r="G102" s="23">
        <v>10261</v>
      </c>
      <c r="H102" s="24">
        <v>3263</v>
      </c>
    </row>
    <row r="103" spans="1:8" s="32" customFormat="1" ht="24" outlineLevel="1" x14ac:dyDescent="0.25">
      <c r="A103" s="26" t="s">
        <v>163</v>
      </c>
      <c r="B103" s="27" t="s">
        <v>122</v>
      </c>
      <c r="C103" s="28" t="s">
        <v>123</v>
      </c>
      <c r="D103" s="27" t="s">
        <v>35</v>
      </c>
      <c r="E103" s="29">
        <v>0.95230000000000004</v>
      </c>
      <c r="F103" s="29">
        <v>0.30280000000000001</v>
      </c>
      <c r="G103" s="30">
        <v>4724</v>
      </c>
      <c r="H103" s="31">
        <v>1431</v>
      </c>
    </row>
    <row r="104" spans="1:8" s="32" customFormat="1" outlineLevel="1" x14ac:dyDescent="0.25">
      <c r="A104" s="26" t="s">
        <v>164</v>
      </c>
      <c r="B104" s="27" t="s">
        <v>37</v>
      </c>
      <c r="C104" s="28" t="s">
        <v>38</v>
      </c>
      <c r="D104" s="27" t="s">
        <v>39</v>
      </c>
      <c r="E104" s="29">
        <v>4.7E-2</v>
      </c>
      <c r="F104" s="29">
        <v>1.49E-2</v>
      </c>
      <c r="G104" s="29">
        <v>2743.21</v>
      </c>
      <c r="H104" s="31">
        <v>41</v>
      </c>
    </row>
    <row r="105" spans="1:8" s="39" customFormat="1" x14ac:dyDescent="0.25">
      <c r="A105" s="33"/>
      <c r="B105" s="34"/>
      <c r="C105" s="35" t="s">
        <v>40</v>
      </c>
      <c r="D105" s="34"/>
      <c r="E105" s="36"/>
      <c r="F105" s="36"/>
      <c r="G105" s="37">
        <v>4627</v>
      </c>
      <c r="H105" s="38">
        <v>1472</v>
      </c>
    </row>
    <row r="106" spans="1:8" s="32" customFormat="1" outlineLevel="1" x14ac:dyDescent="0.25">
      <c r="A106" s="26" t="s">
        <v>165</v>
      </c>
      <c r="B106" s="27" t="s">
        <v>42</v>
      </c>
      <c r="C106" s="28" t="s">
        <v>43</v>
      </c>
      <c r="D106" s="27" t="s">
        <v>44</v>
      </c>
      <c r="E106" s="29">
        <v>5.3E-3</v>
      </c>
      <c r="F106" s="29">
        <v>1.6999999999999999E-3</v>
      </c>
      <c r="G106" s="30">
        <v>6074</v>
      </c>
      <c r="H106" s="31">
        <v>10</v>
      </c>
    </row>
    <row r="107" spans="1:8" s="32" customFormat="1" outlineLevel="2" x14ac:dyDescent="0.25">
      <c r="A107" s="40"/>
      <c r="B107" s="41" t="s">
        <v>45</v>
      </c>
      <c r="C107" s="42" t="s">
        <v>46</v>
      </c>
      <c r="D107" s="43" t="s">
        <v>39</v>
      </c>
      <c r="E107" s="44">
        <v>5.3E-3</v>
      </c>
      <c r="F107" s="44">
        <v>1.6999999999999999E-3</v>
      </c>
      <c r="G107" s="44">
        <v>2242</v>
      </c>
      <c r="H107" s="45">
        <v>3.81</v>
      </c>
    </row>
    <row r="108" spans="1:8" s="32" customFormat="1" outlineLevel="1" x14ac:dyDescent="0.25">
      <c r="A108" s="26" t="s">
        <v>166</v>
      </c>
      <c r="B108" s="27" t="s">
        <v>167</v>
      </c>
      <c r="C108" s="28" t="s">
        <v>168</v>
      </c>
      <c r="D108" s="27" t="s">
        <v>44</v>
      </c>
      <c r="E108" s="29">
        <v>3.0315999999999999E-2</v>
      </c>
      <c r="F108" s="29">
        <v>9.5999999999999992E-3</v>
      </c>
      <c r="G108" s="30">
        <v>95</v>
      </c>
      <c r="H108" s="31">
        <v>0.92</v>
      </c>
    </row>
    <row r="109" spans="1:8" s="32" customFormat="1" outlineLevel="2" x14ac:dyDescent="0.25">
      <c r="A109" s="40"/>
      <c r="B109" s="41" t="s">
        <v>45</v>
      </c>
      <c r="C109" s="42" t="s">
        <v>53</v>
      </c>
      <c r="D109" s="43" t="s">
        <v>39</v>
      </c>
      <c r="E109" s="46" t="s">
        <v>54</v>
      </c>
      <c r="F109" s="46" t="s">
        <v>54</v>
      </c>
      <c r="G109" s="47" t="s">
        <v>54</v>
      </c>
      <c r="H109" s="45" t="s">
        <v>54</v>
      </c>
    </row>
    <row r="110" spans="1:8" s="32" customFormat="1" outlineLevel="1" x14ac:dyDescent="0.25">
      <c r="A110" s="26" t="s">
        <v>169</v>
      </c>
      <c r="B110" s="27" t="s">
        <v>127</v>
      </c>
      <c r="C110" s="28" t="s">
        <v>128</v>
      </c>
      <c r="D110" s="27" t="s">
        <v>44</v>
      </c>
      <c r="E110" s="29">
        <v>2.7560000000000002E-3</v>
      </c>
      <c r="F110" s="29">
        <v>8.9999999999999998E-4</v>
      </c>
      <c r="G110" s="30">
        <v>12762</v>
      </c>
      <c r="H110" s="31">
        <v>11</v>
      </c>
    </row>
    <row r="111" spans="1:8" s="32" customFormat="1" outlineLevel="2" x14ac:dyDescent="0.25">
      <c r="A111" s="40"/>
      <c r="B111" s="41" t="s">
        <v>45</v>
      </c>
      <c r="C111" s="42" t="s">
        <v>46</v>
      </c>
      <c r="D111" s="43" t="s">
        <v>39</v>
      </c>
      <c r="E111" s="44">
        <v>2.7560000000000002E-3</v>
      </c>
      <c r="F111" s="44">
        <v>8.9999999999999998E-4</v>
      </c>
      <c r="G111" s="44">
        <v>3825</v>
      </c>
      <c r="H111" s="45">
        <v>3.44</v>
      </c>
    </row>
    <row r="112" spans="1:8" s="32" customFormat="1" outlineLevel="1" x14ac:dyDescent="0.25">
      <c r="A112" s="26" t="s">
        <v>170</v>
      </c>
      <c r="B112" s="27" t="s">
        <v>102</v>
      </c>
      <c r="C112" s="28" t="s">
        <v>103</v>
      </c>
      <c r="D112" s="27" t="s">
        <v>44</v>
      </c>
      <c r="E112" s="29">
        <v>3.9219999999999998E-2</v>
      </c>
      <c r="F112" s="29">
        <v>1.2500000000000001E-2</v>
      </c>
      <c r="G112" s="30">
        <v>8242</v>
      </c>
      <c r="H112" s="31">
        <v>103</v>
      </c>
    </row>
    <row r="113" spans="1:8" s="32" customFormat="1" outlineLevel="2" x14ac:dyDescent="0.25">
      <c r="A113" s="40"/>
      <c r="B113" s="41" t="s">
        <v>45</v>
      </c>
      <c r="C113" s="42" t="s">
        <v>46</v>
      </c>
      <c r="D113" s="43" t="s">
        <v>39</v>
      </c>
      <c r="E113" s="44">
        <v>3.9219999999999998E-2</v>
      </c>
      <c r="F113" s="44">
        <v>1.2500000000000001E-2</v>
      </c>
      <c r="G113" s="44">
        <v>2678</v>
      </c>
      <c r="H113" s="45">
        <v>33.479999999999997</v>
      </c>
    </row>
    <row r="114" spans="1:8" s="32" customFormat="1" outlineLevel="1" x14ac:dyDescent="0.25">
      <c r="A114" s="26" t="s">
        <v>171</v>
      </c>
      <c r="B114" s="27" t="s">
        <v>172</v>
      </c>
      <c r="C114" s="28" t="s">
        <v>173</v>
      </c>
      <c r="D114" s="27" t="s">
        <v>44</v>
      </c>
      <c r="E114" s="29">
        <v>9.3279999999999995E-3</v>
      </c>
      <c r="F114" s="29">
        <v>3.0000000000000001E-3</v>
      </c>
      <c r="G114" s="30">
        <v>166</v>
      </c>
      <c r="H114" s="31">
        <v>0.49</v>
      </c>
    </row>
    <row r="115" spans="1:8" s="32" customFormat="1" outlineLevel="2" x14ac:dyDescent="0.25">
      <c r="A115" s="40"/>
      <c r="B115" s="41" t="s">
        <v>45</v>
      </c>
      <c r="C115" s="42" t="s">
        <v>53</v>
      </c>
      <c r="D115" s="43" t="s">
        <v>39</v>
      </c>
      <c r="E115" s="46" t="s">
        <v>54</v>
      </c>
      <c r="F115" s="46" t="s">
        <v>54</v>
      </c>
      <c r="G115" s="47" t="s">
        <v>54</v>
      </c>
      <c r="H115" s="45" t="s">
        <v>54</v>
      </c>
    </row>
    <row r="116" spans="1:8" s="32" customFormat="1" outlineLevel="1" x14ac:dyDescent="0.25">
      <c r="A116" s="26" t="s">
        <v>174</v>
      </c>
      <c r="B116" s="27" t="s">
        <v>175</v>
      </c>
      <c r="C116" s="28" t="s">
        <v>176</v>
      </c>
      <c r="D116" s="27" t="s">
        <v>44</v>
      </c>
      <c r="E116" s="29">
        <v>2.6287999999999999E-2</v>
      </c>
      <c r="F116" s="29">
        <v>8.3999999999999995E-3</v>
      </c>
      <c r="G116" s="30">
        <v>199</v>
      </c>
      <c r="H116" s="31">
        <v>2</v>
      </c>
    </row>
    <row r="117" spans="1:8" s="32" customFormat="1" outlineLevel="2" x14ac:dyDescent="0.25">
      <c r="A117" s="40"/>
      <c r="B117" s="41" t="s">
        <v>45</v>
      </c>
      <c r="C117" s="42" t="s">
        <v>53</v>
      </c>
      <c r="D117" s="43" t="s">
        <v>39</v>
      </c>
      <c r="E117" s="46" t="s">
        <v>54</v>
      </c>
      <c r="F117" s="46" t="s">
        <v>54</v>
      </c>
      <c r="G117" s="47" t="s">
        <v>54</v>
      </c>
      <c r="H117" s="45" t="s">
        <v>54</v>
      </c>
    </row>
    <row r="118" spans="1:8" s="39" customFormat="1" x14ac:dyDescent="0.25">
      <c r="A118" s="33"/>
      <c r="B118" s="34"/>
      <c r="C118" s="35" t="s">
        <v>55</v>
      </c>
      <c r="D118" s="34"/>
      <c r="E118" s="36"/>
      <c r="F118" s="36"/>
      <c r="G118" s="37">
        <v>400</v>
      </c>
      <c r="H118" s="38">
        <v>127</v>
      </c>
    </row>
    <row r="119" spans="1:8" s="32" customFormat="1" ht="13.5" outlineLevel="1" x14ac:dyDescent="0.25">
      <c r="A119" s="26" t="s">
        <v>177</v>
      </c>
      <c r="B119" s="27" t="s">
        <v>82</v>
      </c>
      <c r="C119" s="28" t="s">
        <v>83</v>
      </c>
      <c r="D119" s="27" t="s">
        <v>84</v>
      </c>
      <c r="E119" s="29">
        <v>1.92E-3</v>
      </c>
      <c r="F119" s="29">
        <v>5.9999999999999995E-4</v>
      </c>
      <c r="G119" s="30">
        <v>25</v>
      </c>
      <c r="H119" s="31">
        <v>0.02</v>
      </c>
    </row>
    <row r="120" spans="1:8" s="32" customFormat="1" outlineLevel="1" x14ac:dyDescent="0.25">
      <c r="A120" s="50" t="s">
        <v>178</v>
      </c>
      <c r="B120" s="51" t="s">
        <v>179</v>
      </c>
      <c r="C120" s="52" t="s">
        <v>180</v>
      </c>
      <c r="D120" s="51" t="s">
        <v>88</v>
      </c>
      <c r="E120" s="53">
        <v>7.65</v>
      </c>
      <c r="F120" s="53">
        <v>2.4327000000000001</v>
      </c>
      <c r="G120" s="54">
        <v>192</v>
      </c>
      <c r="H120" s="55">
        <v>467</v>
      </c>
    </row>
    <row r="121" spans="1:8" s="32" customFormat="1" outlineLevel="1" x14ac:dyDescent="0.25">
      <c r="A121" s="26" t="s">
        <v>181</v>
      </c>
      <c r="B121" s="27" t="s">
        <v>182</v>
      </c>
      <c r="C121" s="28" t="s">
        <v>183</v>
      </c>
      <c r="D121" s="27" t="s">
        <v>88</v>
      </c>
      <c r="E121" s="29">
        <v>0.75</v>
      </c>
      <c r="F121" s="29">
        <v>0.23849999999999999</v>
      </c>
      <c r="G121" s="30">
        <v>177</v>
      </c>
      <c r="H121" s="31">
        <v>42</v>
      </c>
    </row>
    <row r="122" spans="1:8" s="32" customFormat="1" ht="24" outlineLevel="1" x14ac:dyDescent="0.25">
      <c r="A122" s="26" t="s">
        <v>184</v>
      </c>
      <c r="B122" s="27" t="s">
        <v>86</v>
      </c>
      <c r="C122" s="28" t="s">
        <v>87</v>
      </c>
      <c r="D122" s="27" t="s">
        <v>88</v>
      </c>
      <c r="E122" s="29">
        <v>0.1</v>
      </c>
      <c r="F122" s="29">
        <v>3.1800000000000002E-2</v>
      </c>
      <c r="G122" s="30">
        <v>326</v>
      </c>
      <c r="H122" s="31">
        <v>10</v>
      </c>
    </row>
    <row r="123" spans="1:8" s="32" customFormat="1" ht="13.5" outlineLevel="1" x14ac:dyDescent="0.25">
      <c r="A123" s="50" t="s">
        <v>185</v>
      </c>
      <c r="B123" s="51" t="s">
        <v>186</v>
      </c>
      <c r="C123" s="52" t="s">
        <v>187</v>
      </c>
      <c r="D123" s="51" t="s">
        <v>116</v>
      </c>
      <c r="E123" s="53">
        <v>1.02</v>
      </c>
      <c r="F123" s="53">
        <v>0.32440000000000002</v>
      </c>
      <c r="G123" s="54">
        <v>3632</v>
      </c>
      <c r="H123" s="55">
        <v>1178</v>
      </c>
    </row>
    <row r="124" spans="1:8" s="32" customFormat="1" outlineLevel="1" x14ac:dyDescent="0.25">
      <c r="A124" s="26" t="s">
        <v>188</v>
      </c>
      <c r="B124" s="27" t="s">
        <v>111</v>
      </c>
      <c r="C124" s="28" t="s">
        <v>112</v>
      </c>
      <c r="D124" s="27" t="s">
        <v>88</v>
      </c>
      <c r="E124" s="29">
        <v>0.02</v>
      </c>
      <c r="F124" s="29">
        <v>6.4000000000000003E-3</v>
      </c>
      <c r="G124" s="30">
        <v>1103</v>
      </c>
      <c r="H124" s="31">
        <v>7</v>
      </c>
    </row>
    <row r="125" spans="1:8" s="39" customFormat="1" x14ac:dyDescent="0.25">
      <c r="A125" s="33"/>
      <c r="B125" s="34"/>
      <c r="C125" s="35" t="s">
        <v>60</v>
      </c>
      <c r="D125" s="34"/>
      <c r="E125" s="36"/>
      <c r="F125" s="36"/>
      <c r="G125" s="37">
        <v>5362</v>
      </c>
      <c r="H125" s="38">
        <v>1705</v>
      </c>
    </row>
    <row r="126" spans="1:8" s="1" customFormat="1" ht="12.75" customHeight="1" x14ac:dyDescent="0.25">
      <c r="A126" s="17"/>
      <c r="B126" s="18"/>
      <c r="C126" s="329" t="s">
        <v>189</v>
      </c>
      <c r="D126" s="329"/>
      <c r="E126" s="18"/>
      <c r="F126" s="18"/>
      <c r="G126" s="18"/>
      <c r="H126" s="19"/>
    </row>
    <row r="127" spans="1:8" s="25" customFormat="1" ht="42" x14ac:dyDescent="0.25">
      <c r="A127" s="20" t="s">
        <v>190</v>
      </c>
      <c r="B127" s="21" t="s">
        <v>191</v>
      </c>
      <c r="C127" s="21" t="s">
        <v>192</v>
      </c>
      <c r="D127" s="22" t="s">
        <v>75</v>
      </c>
      <c r="E127" s="327">
        <v>9.0649999999999995</v>
      </c>
      <c r="F127" s="328"/>
      <c r="G127" s="23">
        <v>294</v>
      </c>
      <c r="H127" s="24">
        <v>2665</v>
      </c>
    </row>
    <row r="128" spans="1:8" s="32" customFormat="1" ht="24" outlineLevel="1" x14ac:dyDescent="0.25">
      <c r="A128" s="26" t="s">
        <v>193</v>
      </c>
      <c r="B128" s="27" t="s">
        <v>194</v>
      </c>
      <c r="C128" s="28" t="s">
        <v>195</v>
      </c>
      <c r="D128" s="27" t="s">
        <v>35</v>
      </c>
      <c r="E128" s="29">
        <v>7.2999999999999995E-2</v>
      </c>
      <c r="F128" s="29">
        <v>0.66169999999999995</v>
      </c>
      <c r="G128" s="30">
        <v>3947</v>
      </c>
      <c r="H128" s="31">
        <v>2612</v>
      </c>
    </row>
    <row r="129" spans="1:8" s="39" customFormat="1" x14ac:dyDescent="0.25">
      <c r="A129" s="33"/>
      <c r="B129" s="34"/>
      <c r="C129" s="35" t="s">
        <v>40</v>
      </c>
      <c r="D129" s="34"/>
      <c r="E129" s="36"/>
      <c r="F129" s="36"/>
      <c r="G129" s="37">
        <v>288</v>
      </c>
      <c r="H129" s="38">
        <v>2611</v>
      </c>
    </row>
    <row r="130" spans="1:8" s="32" customFormat="1" ht="13.5" outlineLevel="1" x14ac:dyDescent="0.25">
      <c r="A130" s="26" t="s">
        <v>196</v>
      </c>
      <c r="B130" s="27" t="s">
        <v>82</v>
      </c>
      <c r="C130" s="28" t="s">
        <v>83</v>
      </c>
      <c r="D130" s="27" t="s">
        <v>84</v>
      </c>
      <c r="E130" s="29">
        <v>6.9999999999999999E-4</v>
      </c>
      <c r="F130" s="29">
        <v>6.3E-3</v>
      </c>
      <c r="G130" s="30">
        <v>25</v>
      </c>
      <c r="H130" s="31">
        <v>0.16</v>
      </c>
    </row>
    <row r="131" spans="1:8" s="32" customFormat="1" outlineLevel="1" x14ac:dyDescent="0.25">
      <c r="A131" s="26" t="s">
        <v>197</v>
      </c>
      <c r="B131" s="27" t="s">
        <v>111</v>
      </c>
      <c r="C131" s="28" t="s">
        <v>112</v>
      </c>
      <c r="D131" s="27" t="s">
        <v>88</v>
      </c>
      <c r="E131" s="29">
        <v>1E-3</v>
      </c>
      <c r="F131" s="29">
        <v>9.1000000000000004E-3</v>
      </c>
      <c r="G131" s="30">
        <v>1103</v>
      </c>
      <c r="H131" s="31">
        <v>10</v>
      </c>
    </row>
    <row r="132" spans="1:8" s="32" customFormat="1" outlineLevel="1" x14ac:dyDescent="0.25">
      <c r="A132" s="26" t="s">
        <v>198</v>
      </c>
      <c r="B132" s="27" t="s">
        <v>199</v>
      </c>
      <c r="C132" s="28" t="s">
        <v>200</v>
      </c>
      <c r="D132" s="27" t="s">
        <v>201</v>
      </c>
      <c r="E132" s="29">
        <v>0.02</v>
      </c>
      <c r="F132" s="29">
        <v>0.18129999999999999</v>
      </c>
      <c r="G132" s="30">
        <v>227</v>
      </c>
      <c r="H132" s="31">
        <v>41</v>
      </c>
    </row>
    <row r="133" spans="1:8" s="39" customFormat="1" x14ac:dyDescent="0.25">
      <c r="A133" s="33"/>
      <c r="B133" s="34"/>
      <c r="C133" s="35" t="s">
        <v>60</v>
      </c>
      <c r="D133" s="34"/>
      <c r="E133" s="36"/>
      <c r="F133" s="36"/>
      <c r="G133" s="37">
        <v>6</v>
      </c>
      <c r="H133" s="38">
        <v>54</v>
      </c>
    </row>
    <row r="134" spans="1:8" s="25" customFormat="1" ht="32.25" x14ac:dyDescent="0.25">
      <c r="A134" s="20" t="s">
        <v>202</v>
      </c>
      <c r="B134" s="21" t="s">
        <v>203</v>
      </c>
      <c r="C134" s="21" t="s">
        <v>204</v>
      </c>
      <c r="D134" s="22" t="s">
        <v>75</v>
      </c>
      <c r="E134" s="327">
        <v>9.0649999999999995</v>
      </c>
      <c r="F134" s="328"/>
      <c r="G134" s="23">
        <v>2709</v>
      </c>
      <c r="H134" s="24">
        <v>24557</v>
      </c>
    </row>
    <row r="135" spans="1:8" s="32" customFormat="1" ht="24" outlineLevel="1" x14ac:dyDescent="0.25">
      <c r="A135" s="26" t="s">
        <v>205</v>
      </c>
      <c r="B135" s="27" t="s">
        <v>206</v>
      </c>
      <c r="C135" s="28" t="s">
        <v>207</v>
      </c>
      <c r="D135" s="27" t="s">
        <v>35</v>
      </c>
      <c r="E135" s="29">
        <v>0.52569999999999995</v>
      </c>
      <c r="F135" s="29">
        <v>4.7655000000000003</v>
      </c>
      <c r="G135" s="30">
        <v>4312</v>
      </c>
      <c r="H135" s="31">
        <v>20549</v>
      </c>
    </row>
    <row r="136" spans="1:8" s="32" customFormat="1" outlineLevel="1" x14ac:dyDescent="0.25">
      <c r="A136" s="26" t="s">
        <v>208</v>
      </c>
      <c r="B136" s="27" t="s">
        <v>37</v>
      </c>
      <c r="C136" s="28" t="s">
        <v>38</v>
      </c>
      <c r="D136" s="27" t="s">
        <v>39</v>
      </c>
      <c r="E136" s="29">
        <v>7.0000000000000001E-3</v>
      </c>
      <c r="F136" s="29">
        <v>6.3500000000000001E-2</v>
      </c>
      <c r="G136" s="29">
        <v>2285.08</v>
      </c>
      <c r="H136" s="31">
        <v>145</v>
      </c>
    </row>
    <row r="137" spans="1:8" s="39" customFormat="1" x14ac:dyDescent="0.25">
      <c r="A137" s="33"/>
      <c r="B137" s="34"/>
      <c r="C137" s="35" t="s">
        <v>40</v>
      </c>
      <c r="D137" s="34"/>
      <c r="E137" s="36"/>
      <c r="F137" s="36"/>
      <c r="G137" s="37">
        <v>2283</v>
      </c>
      <c r="H137" s="38">
        <v>20695</v>
      </c>
    </row>
    <row r="138" spans="1:8" s="32" customFormat="1" outlineLevel="1" x14ac:dyDescent="0.25">
      <c r="A138" s="26" t="s">
        <v>209</v>
      </c>
      <c r="B138" s="27" t="s">
        <v>42</v>
      </c>
      <c r="C138" s="28" t="s">
        <v>43</v>
      </c>
      <c r="D138" s="27" t="s">
        <v>44</v>
      </c>
      <c r="E138" s="29">
        <v>7.3029999999999996E-3</v>
      </c>
      <c r="F138" s="29">
        <v>6.6199999999999995E-2</v>
      </c>
      <c r="G138" s="30">
        <v>6074</v>
      </c>
      <c r="H138" s="31">
        <v>402</v>
      </c>
    </row>
    <row r="139" spans="1:8" s="32" customFormat="1" outlineLevel="2" x14ac:dyDescent="0.25">
      <c r="A139" s="40"/>
      <c r="B139" s="41" t="s">
        <v>45</v>
      </c>
      <c r="C139" s="42" t="s">
        <v>46</v>
      </c>
      <c r="D139" s="43" t="s">
        <v>39</v>
      </c>
      <c r="E139" s="44">
        <v>7.3029999999999996E-3</v>
      </c>
      <c r="F139" s="44">
        <v>6.6199999999999995E-2</v>
      </c>
      <c r="G139" s="44">
        <v>2242</v>
      </c>
      <c r="H139" s="45">
        <v>148.41999999999999</v>
      </c>
    </row>
    <row r="140" spans="1:8" s="39" customFormat="1" x14ac:dyDescent="0.25">
      <c r="A140" s="33"/>
      <c r="B140" s="34"/>
      <c r="C140" s="35" t="s">
        <v>55</v>
      </c>
      <c r="D140" s="34"/>
      <c r="E140" s="36"/>
      <c r="F140" s="36"/>
      <c r="G140" s="37">
        <v>44</v>
      </c>
      <c r="H140" s="38">
        <v>399</v>
      </c>
    </row>
    <row r="141" spans="1:8" s="32" customFormat="1" outlineLevel="1" x14ac:dyDescent="0.25">
      <c r="A141" s="50" t="s">
        <v>210</v>
      </c>
      <c r="B141" s="51" t="s">
        <v>211</v>
      </c>
      <c r="C141" s="52" t="s">
        <v>212</v>
      </c>
      <c r="D141" s="51" t="s">
        <v>88</v>
      </c>
      <c r="E141" s="53">
        <v>4.8</v>
      </c>
      <c r="F141" s="53">
        <v>43.512</v>
      </c>
      <c r="G141" s="54">
        <v>83</v>
      </c>
      <c r="H141" s="55">
        <v>3611</v>
      </c>
    </row>
    <row r="142" spans="1:8" s="32" customFormat="1" ht="13.5" outlineLevel="1" x14ac:dyDescent="0.25">
      <c r="A142" s="26" t="s">
        <v>213</v>
      </c>
      <c r="B142" s="27" t="s">
        <v>82</v>
      </c>
      <c r="C142" s="28" t="s">
        <v>83</v>
      </c>
      <c r="D142" s="27" t="s">
        <v>84</v>
      </c>
      <c r="E142" s="29">
        <v>3.5000000000000001E-3</v>
      </c>
      <c r="F142" s="29">
        <v>3.1699999999999999E-2</v>
      </c>
      <c r="G142" s="30">
        <v>25</v>
      </c>
      <c r="H142" s="31">
        <v>0.79</v>
      </c>
    </row>
    <row r="143" spans="1:8" s="39" customFormat="1" x14ac:dyDescent="0.25">
      <c r="A143" s="33"/>
      <c r="B143" s="34"/>
      <c r="C143" s="35" t="s">
        <v>60</v>
      </c>
      <c r="D143" s="34"/>
      <c r="E143" s="36"/>
      <c r="F143" s="36"/>
      <c r="G143" s="37">
        <v>398</v>
      </c>
      <c r="H143" s="38">
        <v>3608</v>
      </c>
    </row>
    <row r="144" spans="1:8" s="25" customFormat="1" ht="66.75" x14ac:dyDescent="0.25">
      <c r="A144" s="20" t="s">
        <v>214</v>
      </c>
      <c r="B144" s="21" t="s">
        <v>215</v>
      </c>
      <c r="C144" s="21" t="s">
        <v>216</v>
      </c>
      <c r="D144" s="22" t="s">
        <v>217</v>
      </c>
      <c r="E144" s="327">
        <v>9.0649999999999995</v>
      </c>
      <c r="F144" s="328"/>
      <c r="G144" s="23">
        <v>2511</v>
      </c>
      <c r="H144" s="24">
        <v>22762</v>
      </c>
    </row>
    <row r="145" spans="1:8" s="32" customFormat="1" ht="24" outlineLevel="1" x14ac:dyDescent="0.25">
      <c r="A145" s="26" t="s">
        <v>218</v>
      </c>
      <c r="B145" s="27" t="s">
        <v>219</v>
      </c>
      <c r="C145" s="28" t="s">
        <v>220</v>
      </c>
      <c r="D145" s="27" t="s">
        <v>35</v>
      </c>
      <c r="E145" s="29">
        <v>0.44950000000000001</v>
      </c>
      <c r="F145" s="29">
        <v>4.0747</v>
      </c>
      <c r="G145" s="30">
        <v>4987</v>
      </c>
      <c r="H145" s="31">
        <v>20321</v>
      </c>
    </row>
    <row r="146" spans="1:8" s="32" customFormat="1" outlineLevel="1" x14ac:dyDescent="0.25">
      <c r="A146" s="26" t="s">
        <v>221</v>
      </c>
      <c r="B146" s="27" t="s">
        <v>37</v>
      </c>
      <c r="C146" s="28" t="s">
        <v>38</v>
      </c>
      <c r="D146" s="27" t="s">
        <v>39</v>
      </c>
      <c r="E146" s="29">
        <v>1E-3</v>
      </c>
      <c r="F146" s="29">
        <v>9.1000000000000004E-3</v>
      </c>
      <c r="G146" s="29">
        <v>2978.49</v>
      </c>
      <c r="H146" s="31">
        <v>27</v>
      </c>
    </row>
    <row r="147" spans="1:8" s="39" customFormat="1" x14ac:dyDescent="0.25">
      <c r="A147" s="33"/>
      <c r="B147" s="34"/>
      <c r="C147" s="35" t="s">
        <v>40</v>
      </c>
      <c r="D147" s="34"/>
      <c r="E147" s="36"/>
      <c r="F147" s="36"/>
      <c r="G147" s="37">
        <v>2245</v>
      </c>
      <c r="H147" s="38">
        <v>20351</v>
      </c>
    </row>
    <row r="148" spans="1:8" s="32" customFormat="1" outlineLevel="1" x14ac:dyDescent="0.25">
      <c r="A148" s="26" t="s">
        <v>222</v>
      </c>
      <c r="B148" s="27" t="s">
        <v>42</v>
      </c>
      <c r="C148" s="28" t="s">
        <v>43</v>
      </c>
      <c r="D148" s="27" t="s">
        <v>44</v>
      </c>
      <c r="E148" s="29">
        <v>5.2999999999999998E-4</v>
      </c>
      <c r="F148" s="29">
        <v>4.7999999999999996E-3</v>
      </c>
      <c r="G148" s="30">
        <v>6074</v>
      </c>
      <c r="H148" s="31">
        <v>29</v>
      </c>
    </row>
    <row r="149" spans="1:8" s="32" customFormat="1" outlineLevel="2" x14ac:dyDescent="0.25">
      <c r="A149" s="40"/>
      <c r="B149" s="41" t="s">
        <v>45</v>
      </c>
      <c r="C149" s="42" t="s">
        <v>46</v>
      </c>
      <c r="D149" s="43" t="s">
        <v>39</v>
      </c>
      <c r="E149" s="44">
        <v>5.2999999999999998E-4</v>
      </c>
      <c r="F149" s="44">
        <v>4.7999999999999996E-3</v>
      </c>
      <c r="G149" s="44">
        <v>2242</v>
      </c>
      <c r="H149" s="45">
        <v>10.76</v>
      </c>
    </row>
    <row r="150" spans="1:8" s="32" customFormat="1" outlineLevel="1" x14ac:dyDescent="0.25">
      <c r="A150" s="26" t="s">
        <v>223</v>
      </c>
      <c r="B150" s="27" t="s">
        <v>127</v>
      </c>
      <c r="C150" s="28" t="s">
        <v>128</v>
      </c>
      <c r="D150" s="27" t="s">
        <v>44</v>
      </c>
      <c r="E150" s="29">
        <v>3.1799999999999998E-4</v>
      </c>
      <c r="F150" s="29">
        <v>2.8999999999999998E-3</v>
      </c>
      <c r="G150" s="30">
        <v>12762</v>
      </c>
      <c r="H150" s="31">
        <v>37</v>
      </c>
    </row>
    <row r="151" spans="1:8" s="32" customFormat="1" outlineLevel="2" x14ac:dyDescent="0.25">
      <c r="A151" s="40"/>
      <c r="B151" s="41" t="s">
        <v>45</v>
      </c>
      <c r="C151" s="42" t="s">
        <v>46</v>
      </c>
      <c r="D151" s="43" t="s">
        <v>39</v>
      </c>
      <c r="E151" s="44">
        <v>3.1799999999999998E-4</v>
      </c>
      <c r="F151" s="44">
        <v>2.8999999999999998E-3</v>
      </c>
      <c r="G151" s="44">
        <v>3825</v>
      </c>
      <c r="H151" s="45">
        <v>11.09</v>
      </c>
    </row>
    <row r="152" spans="1:8" s="32" customFormat="1" outlineLevel="1" x14ac:dyDescent="0.25">
      <c r="A152" s="26" t="s">
        <v>224</v>
      </c>
      <c r="B152" s="27" t="s">
        <v>102</v>
      </c>
      <c r="C152" s="28" t="s">
        <v>103</v>
      </c>
      <c r="D152" s="27" t="s">
        <v>44</v>
      </c>
      <c r="E152" s="29">
        <v>3.1799999999999998E-4</v>
      </c>
      <c r="F152" s="29">
        <v>2.8999999999999998E-3</v>
      </c>
      <c r="G152" s="30">
        <v>8242</v>
      </c>
      <c r="H152" s="31">
        <v>24</v>
      </c>
    </row>
    <row r="153" spans="1:8" s="32" customFormat="1" outlineLevel="2" x14ac:dyDescent="0.25">
      <c r="A153" s="40"/>
      <c r="B153" s="41" t="s">
        <v>45</v>
      </c>
      <c r="C153" s="42" t="s">
        <v>46</v>
      </c>
      <c r="D153" s="43" t="s">
        <v>39</v>
      </c>
      <c r="E153" s="44">
        <v>3.1799999999999998E-4</v>
      </c>
      <c r="F153" s="44">
        <v>2.8999999999999998E-3</v>
      </c>
      <c r="G153" s="44">
        <v>2678</v>
      </c>
      <c r="H153" s="45">
        <v>7.77</v>
      </c>
    </row>
    <row r="154" spans="1:8" s="32" customFormat="1" outlineLevel="1" x14ac:dyDescent="0.25">
      <c r="A154" s="26" t="s">
        <v>225</v>
      </c>
      <c r="B154" s="27" t="s">
        <v>175</v>
      </c>
      <c r="C154" s="28" t="s">
        <v>176</v>
      </c>
      <c r="D154" s="27" t="s">
        <v>44</v>
      </c>
      <c r="E154" s="29">
        <v>9.7520000000000003E-3</v>
      </c>
      <c r="F154" s="29">
        <v>8.8400000000000006E-2</v>
      </c>
      <c r="G154" s="30">
        <v>199</v>
      </c>
      <c r="H154" s="31">
        <v>18</v>
      </c>
    </row>
    <row r="155" spans="1:8" s="32" customFormat="1" outlineLevel="2" x14ac:dyDescent="0.25">
      <c r="A155" s="40"/>
      <c r="B155" s="41" t="s">
        <v>45</v>
      </c>
      <c r="C155" s="42" t="s">
        <v>53</v>
      </c>
      <c r="D155" s="43" t="s">
        <v>39</v>
      </c>
      <c r="E155" s="46" t="s">
        <v>54</v>
      </c>
      <c r="F155" s="46" t="s">
        <v>54</v>
      </c>
      <c r="G155" s="47" t="s">
        <v>54</v>
      </c>
      <c r="H155" s="45" t="s">
        <v>54</v>
      </c>
    </row>
    <row r="156" spans="1:8" s="39" customFormat="1" x14ac:dyDescent="0.25">
      <c r="A156" s="33"/>
      <c r="B156" s="34"/>
      <c r="C156" s="35" t="s">
        <v>55</v>
      </c>
      <c r="D156" s="34"/>
      <c r="E156" s="36"/>
      <c r="F156" s="36"/>
      <c r="G156" s="37">
        <v>12</v>
      </c>
      <c r="H156" s="38">
        <v>109</v>
      </c>
    </row>
    <row r="157" spans="1:8" s="32" customFormat="1" outlineLevel="1" x14ac:dyDescent="0.25">
      <c r="A157" s="26" t="s">
        <v>226</v>
      </c>
      <c r="B157" s="27" t="s">
        <v>227</v>
      </c>
      <c r="C157" s="28" t="s">
        <v>228</v>
      </c>
      <c r="D157" s="27" t="s">
        <v>88</v>
      </c>
      <c r="E157" s="29">
        <v>2.5000000000000001E-2</v>
      </c>
      <c r="F157" s="29">
        <v>0.2266</v>
      </c>
      <c r="G157" s="30">
        <v>398</v>
      </c>
      <c r="H157" s="31">
        <v>90</v>
      </c>
    </row>
    <row r="158" spans="1:8" s="32" customFormat="1" outlineLevel="1" x14ac:dyDescent="0.25">
      <c r="A158" s="50" t="s">
        <v>229</v>
      </c>
      <c r="B158" s="51" t="s">
        <v>230</v>
      </c>
      <c r="C158" s="52" t="s">
        <v>231</v>
      </c>
      <c r="D158" s="51" t="s">
        <v>88</v>
      </c>
      <c r="E158" s="53">
        <v>2.7490000000000001</v>
      </c>
      <c r="F158" s="53">
        <v>24.919699999999999</v>
      </c>
      <c r="G158" s="54">
        <v>76</v>
      </c>
      <c r="H158" s="55">
        <v>1894</v>
      </c>
    </row>
    <row r="159" spans="1:8" s="32" customFormat="1" ht="13.5" outlineLevel="1" x14ac:dyDescent="0.25">
      <c r="A159" s="26" t="s">
        <v>232</v>
      </c>
      <c r="B159" s="27" t="s">
        <v>233</v>
      </c>
      <c r="C159" s="28" t="s">
        <v>234</v>
      </c>
      <c r="D159" s="27" t="s">
        <v>84</v>
      </c>
      <c r="E159" s="29">
        <v>8.0000000000000004E-4</v>
      </c>
      <c r="F159" s="29">
        <v>7.3000000000000001E-3</v>
      </c>
      <c r="G159" s="30">
        <v>251</v>
      </c>
      <c r="H159" s="31">
        <v>2</v>
      </c>
    </row>
    <row r="160" spans="1:8" s="32" customFormat="1" ht="24" outlineLevel="1" x14ac:dyDescent="0.25">
      <c r="A160" s="26" t="s">
        <v>235</v>
      </c>
      <c r="B160" s="27" t="s">
        <v>86</v>
      </c>
      <c r="C160" s="28" t="s">
        <v>87</v>
      </c>
      <c r="D160" s="27" t="s">
        <v>88</v>
      </c>
      <c r="E160" s="29">
        <v>0.11700000000000001</v>
      </c>
      <c r="F160" s="29">
        <v>1.0606</v>
      </c>
      <c r="G160" s="30">
        <v>326</v>
      </c>
      <c r="H160" s="31">
        <v>346</v>
      </c>
    </row>
    <row r="161" spans="1:8" s="39" customFormat="1" x14ac:dyDescent="0.25">
      <c r="A161" s="33"/>
      <c r="B161" s="34"/>
      <c r="C161" s="35" t="s">
        <v>60</v>
      </c>
      <c r="D161" s="34"/>
      <c r="E161" s="36"/>
      <c r="F161" s="36"/>
      <c r="G161" s="37">
        <v>257</v>
      </c>
      <c r="H161" s="38">
        <v>2329</v>
      </c>
    </row>
    <row r="162" spans="1:8" s="25" customFormat="1" ht="66.75" x14ac:dyDescent="0.25">
      <c r="A162" s="20" t="s">
        <v>236</v>
      </c>
      <c r="B162" s="21" t="s">
        <v>237</v>
      </c>
      <c r="C162" s="21" t="s">
        <v>238</v>
      </c>
      <c r="D162" s="22" t="s">
        <v>95</v>
      </c>
      <c r="E162" s="327">
        <v>9.0649999999999995</v>
      </c>
      <c r="F162" s="328"/>
      <c r="G162" s="23">
        <v>921</v>
      </c>
      <c r="H162" s="24">
        <v>8349</v>
      </c>
    </row>
    <row r="163" spans="1:8" s="32" customFormat="1" ht="24" outlineLevel="1" x14ac:dyDescent="0.25">
      <c r="A163" s="26" t="s">
        <v>239</v>
      </c>
      <c r="B163" s="27" t="s">
        <v>97</v>
      </c>
      <c r="C163" s="28" t="s">
        <v>98</v>
      </c>
      <c r="D163" s="27" t="s">
        <v>35</v>
      </c>
      <c r="E163" s="29">
        <v>0.16320000000000001</v>
      </c>
      <c r="F163" s="29">
        <v>1.4794</v>
      </c>
      <c r="G163" s="30">
        <v>4812</v>
      </c>
      <c r="H163" s="31">
        <v>7119</v>
      </c>
    </row>
    <row r="164" spans="1:8" s="32" customFormat="1" outlineLevel="1" x14ac:dyDescent="0.25">
      <c r="A164" s="26" t="s">
        <v>240</v>
      </c>
      <c r="B164" s="27" t="s">
        <v>37</v>
      </c>
      <c r="C164" s="28" t="s">
        <v>38</v>
      </c>
      <c r="D164" s="27" t="s">
        <v>39</v>
      </c>
      <c r="E164" s="29">
        <v>1E-3</v>
      </c>
      <c r="F164" s="29">
        <v>9.1000000000000004E-3</v>
      </c>
      <c r="G164" s="29">
        <v>2978.49</v>
      </c>
      <c r="H164" s="31">
        <v>27</v>
      </c>
    </row>
    <row r="165" spans="1:8" s="39" customFormat="1" x14ac:dyDescent="0.25">
      <c r="A165" s="33"/>
      <c r="B165" s="34"/>
      <c r="C165" s="35" t="s">
        <v>40</v>
      </c>
      <c r="D165" s="34"/>
      <c r="E165" s="36"/>
      <c r="F165" s="36"/>
      <c r="G165" s="37">
        <v>788</v>
      </c>
      <c r="H165" s="38">
        <v>7143</v>
      </c>
    </row>
    <row r="166" spans="1:8" s="32" customFormat="1" outlineLevel="1" x14ac:dyDescent="0.25">
      <c r="A166" s="26" t="s">
        <v>241</v>
      </c>
      <c r="B166" s="27" t="s">
        <v>42</v>
      </c>
      <c r="C166" s="28" t="s">
        <v>43</v>
      </c>
      <c r="D166" s="27" t="s">
        <v>44</v>
      </c>
      <c r="E166" s="29">
        <v>1.06E-4</v>
      </c>
      <c r="F166" s="29">
        <v>1E-3</v>
      </c>
      <c r="G166" s="30">
        <v>6074</v>
      </c>
      <c r="H166" s="31">
        <v>6</v>
      </c>
    </row>
    <row r="167" spans="1:8" s="32" customFormat="1" outlineLevel="2" x14ac:dyDescent="0.25">
      <c r="A167" s="40"/>
      <c r="B167" s="41" t="s">
        <v>45</v>
      </c>
      <c r="C167" s="42" t="s">
        <v>46</v>
      </c>
      <c r="D167" s="43" t="s">
        <v>39</v>
      </c>
      <c r="E167" s="44">
        <v>1.06E-4</v>
      </c>
      <c r="F167" s="44">
        <v>1E-3</v>
      </c>
      <c r="G167" s="44">
        <v>2242</v>
      </c>
      <c r="H167" s="45">
        <v>2.2400000000000002</v>
      </c>
    </row>
    <row r="168" spans="1:8" s="32" customFormat="1" outlineLevel="1" x14ac:dyDescent="0.25">
      <c r="A168" s="26" t="s">
        <v>242</v>
      </c>
      <c r="B168" s="27" t="s">
        <v>102</v>
      </c>
      <c r="C168" s="28" t="s">
        <v>103</v>
      </c>
      <c r="D168" s="27" t="s">
        <v>44</v>
      </c>
      <c r="E168" s="29">
        <v>9.5399999999999999E-4</v>
      </c>
      <c r="F168" s="29">
        <v>8.6E-3</v>
      </c>
      <c r="G168" s="30">
        <v>8242</v>
      </c>
      <c r="H168" s="31">
        <v>71</v>
      </c>
    </row>
    <row r="169" spans="1:8" s="32" customFormat="1" outlineLevel="2" x14ac:dyDescent="0.25">
      <c r="A169" s="40"/>
      <c r="B169" s="41" t="s">
        <v>45</v>
      </c>
      <c r="C169" s="42" t="s">
        <v>46</v>
      </c>
      <c r="D169" s="43" t="s">
        <v>39</v>
      </c>
      <c r="E169" s="44">
        <v>9.5399999999999999E-4</v>
      </c>
      <c r="F169" s="44">
        <v>8.6E-3</v>
      </c>
      <c r="G169" s="44">
        <v>2678</v>
      </c>
      <c r="H169" s="45">
        <v>23.03</v>
      </c>
    </row>
    <row r="170" spans="1:8" s="39" customFormat="1" x14ac:dyDescent="0.25">
      <c r="A170" s="33"/>
      <c r="B170" s="34"/>
      <c r="C170" s="35" t="s">
        <v>55</v>
      </c>
      <c r="D170" s="34"/>
      <c r="E170" s="36"/>
      <c r="F170" s="36"/>
      <c r="G170" s="37">
        <v>9</v>
      </c>
      <c r="H170" s="38">
        <v>81</v>
      </c>
    </row>
    <row r="171" spans="1:8" s="32" customFormat="1" outlineLevel="1" x14ac:dyDescent="0.25">
      <c r="A171" s="26" t="s">
        <v>243</v>
      </c>
      <c r="B171" s="27" t="s">
        <v>105</v>
      </c>
      <c r="C171" s="28" t="s">
        <v>106</v>
      </c>
      <c r="D171" s="27" t="s">
        <v>59</v>
      </c>
      <c r="E171" s="29">
        <v>5.6999999999999998E-4</v>
      </c>
      <c r="F171" s="29">
        <v>5.1999999999999998E-3</v>
      </c>
      <c r="G171" s="30">
        <v>199032</v>
      </c>
      <c r="H171" s="31">
        <v>1028</v>
      </c>
    </row>
    <row r="172" spans="1:8" s="32" customFormat="1" outlineLevel="1" x14ac:dyDescent="0.25">
      <c r="A172" s="26" t="s">
        <v>244</v>
      </c>
      <c r="B172" s="27" t="s">
        <v>111</v>
      </c>
      <c r="C172" s="28" t="s">
        <v>112</v>
      </c>
      <c r="D172" s="27" t="s">
        <v>88</v>
      </c>
      <c r="E172" s="29">
        <v>1.1000000000000001E-3</v>
      </c>
      <c r="F172" s="29">
        <v>0.01</v>
      </c>
      <c r="G172" s="30">
        <v>1103</v>
      </c>
      <c r="H172" s="31">
        <v>11</v>
      </c>
    </row>
    <row r="173" spans="1:8" s="32" customFormat="1" ht="13.5" outlineLevel="1" x14ac:dyDescent="0.25">
      <c r="A173" s="26" t="s">
        <v>245</v>
      </c>
      <c r="B173" s="27" t="s">
        <v>114</v>
      </c>
      <c r="C173" s="28" t="s">
        <v>115</v>
      </c>
      <c r="D173" s="27" t="s">
        <v>116</v>
      </c>
      <c r="E173" s="29">
        <v>3.3E-3</v>
      </c>
      <c r="F173" s="29">
        <v>2.9899999999999999E-2</v>
      </c>
      <c r="G173" s="30">
        <v>4057</v>
      </c>
      <c r="H173" s="31">
        <v>121</v>
      </c>
    </row>
    <row r="174" spans="1:8" s="39" customFormat="1" x14ac:dyDescent="0.25">
      <c r="A174" s="33"/>
      <c r="B174" s="34"/>
      <c r="C174" s="35" t="s">
        <v>60</v>
      </c>
      <c r="D174" s="34"/>
      <c r="E174" s="36"/>
      <c r="F174" s="36"/>
      <c r="G174" s="37">
        <v>127</v>
      </c>
      <c r="H174" s="38">
        <v>1152</v>
      </c>
    </row>
    <row r="175" spans="1:8" s="1" customFormat="1" ht="12.75" customHeight="1" x14ac:dyDescent="0.25">
      <c r="A175" s="17"/>
      <c r="B175" s="18"/>
      <c r="C175" s="329" t="s">
        <v>246</v>
      </c>
      <c r="D175" s="329"/>
      <c r="E175" s="18"/>
      <c r="F175" s="18"/>
      <c r="G175" s="18"/>
      <c r="H175" s="19"/>
    </row>
    <row r="176" spans="1:8" s="25" customFormat="1" ht="32.25" x14ac:dyDescent="0.25">
      <c r="A176" s="20" t="s">
        <v>247</v>
      </c>
      <c r="B176" s="21" t="s">
        <v>248</v>
      </c>
      <c r="C176" s="21" t="s">
        <v>249</v>
      </c>
      <c r="D176" s="22" t="s">
        <v>75</v>
      </c>
      <c r="E176" s="327">
        <v>1.68</v>
      </c>
      <c r="F176" s="328"/>
      <c r="G176" s="23">
        <v>4170</v>
      </c>
      <c r="H176" s="24">
        <v>7006</v>
      </c>
    </row>
    <row r="177" spans="1:8" s="32" customFormat="1" ht="36" outlineLevel="1" x14ac:dyDescent="0.25">
      <c r="A177" s="50" t="s">
        <v>250</v>
      </c>
      <c r="B177" s="51" t="s">
        <v>251</v>
      </c>
      <c r="C177" s="52" t="s">
        <v>252</v>
      </c>
      <c r="D177" s="51" t="s">
        <v>35</v>
      </c>
      <c r="E177" s="53">
        <v>1.0209999999999999</v>
      </c>
      <c r="F177" s="53">
        <v>1.7151000000000001</v>
      </c>
      <c r="G177" s="54">
        <v>4085</v>
      </c>
      <c r="H177" s="55">
        <v>7006</v>
      </c>
    </row>
    <row r="178" spans="1:8" s="39" customFormat="1" x14ac:dyDescent="0.25">
      <c r="A178" s="33"/>
      <c r="B178" s="34"/>
      <c r="C178" s="35" t="s">
        <v>40</v>
      </c>
      <c r="D178" s="34"/>
      <c r="E178" s="36"/>
      <c r="F178" s="36"/>
      <c r="G178" s="37">
        <v>4170</v>
      </c>
      <c r="H178" s="38">
        <v>7006</v>
      </c>
    </row>
    <row r="179" spans="1:8" s="25" customFormat="1" ht="42" x14ac:dyDescent="0.25">
      <c r="A179" s="20" t="s">
        <v>253</v>
      </c>
      <c r="B179" s="21" t="s">
        <v>254</v>
      </c>
      <c r="C179" s="21" t="s">
        <v>255</v>
      </c>
      <c r="D179" s="22" t="s">
        <v>59</v>
      </c>
      <c r="E179" s="327">
        <v>1.4999999999999999E-2</v>
      </c>
      <c r="F179" s="328"/>
      <c r="G179" s="23">
        <v>1773094</v>
      </c>
      <c r="H179" s="24">
        <v>26596</v>
      </c>
    </row>
    <row r="180" spans="1:8" s="32" customFormat="1" ht="36" outlineLevel="1" x14ac:dyDescent="0.25">
      <c r="A180" s="50" t="s">
        <v>256</v>
      </c>
      <c r="B180" s="51" t="s">
        <v>257</v>
      </c>
      <c r="C180" s="52" t="s">
        <v>258</v>
      </c>
      <c r="D180" s="51" t="s">
        <v>35</v>
      </c>
      <c r="E180" s="53">
        <v>201.018</v>
      </c>
      <c r="F180" s="53">
        <v>3.0152999999999999</v>
      </c>
      <c r="G180" s="54">
        <v>5518</v>
      </c>
      <c r="H180" s="55">
        <v>16638</v>
      </c>
    </row>
    <row r="181" spans="1:8" s="32" customFormat="1" outlineLevel="1" x14ac:dyDescent="0.25">
      <c r="A181" s="50" t="s">
        <v>259</v>
      </c>
      <c r="B181" s="51" t="s">
        <v>37</v>
      </c>
      <c r="C181" s="52" t="s">
        <v>38</v>
      </c>
      <c r="D181" s="51" t="s">
        <v>39</v>
      </c>
      <c r="E181" s="53">
        <v>7.2240000000000002</v>
      </c>
      <c r="F181" s="53">
        <v>0.1084</v>
      </c>
      <c r="G181" s="53">
        <v>3589.89</v>
      </c>
      <c r="H181" s="55">
        <v>389</v>
      </c>
    </row>
    <row r="182" spans="1:8" s="39" customFormat="1" x14ac:dyDescent="0.25">
      <c r="A182" s="33"/>
      <c r="B182" s="34"/>
      <c r="C182" s="35" t="s">
        <v>40</v>
      </c>
      <c r="D182" s="34"/>
      <c r="E182" s="36"/>
      <c r="F182" s="36"/>
      <c r="G182" s="37">
        <v>1135139</v>
      </c>
      <c r="H182" s="38">
        <v>17027</v>
      </c>
    </row>
    <row r="183" spans="1:8" s="32" customFormat="1" outlineLevel="1" x14ac:dyDescent="0.25">
      <c r="A183" s="50" t="s">
        <v>260</v>
      </c>
      <c r="B183" s="51" t="s">
        <v>261</v>
      </c>
      <c r="C183" s="52" t="s">
        <v>262</v>
      </c>
      <c r="D183" s="51" t="s">
        <v>44</v>
      </c>
      <c r="E183" s="53">
        <v>1.8480000000000001</v>
      </c>
      <c r="F183" s="53">
        <v>2.7699999999999999E-2</v>
      </c>
      <c r="G183" s="54">
        <v>20</v>
      </c>
      <c r="H183" s="55">
        <v>0.55000000000000004</v>
      </c>
    </row>
    <row r="184" spans="1:8" s="32" customFormat="1" outlineLevel="2" x14ac:dyDescent="0.25">
      <c r="A184" s="40"/>
      <c r="B184" s="41" t="s">
        <v>45</v>
      </c>
      <c r="C184" s="42" t="s">
        <v>53</v>
      </c>
      <c r="D184" s="43" t="s">
        <v>39</v>
      </c>
      <c r="E184" s="46" t="s">
        <v>54</v>
      </c>
      <c r="F184" s="46" t="s">
        <v>54</v>
      </c>
      <c r="G184" s="47" t="s">
        <v>54</v>
      </c>
      <c r="H184" s="45" t="s">
        <v>54</v>
      </c>
    </row>
    <row r="185" spans="1:8" s="32" customFormat="1" outlineLevel="1" x14ac:dyDescent="0.25">
      <c r="A185" s="50" t="s">
        <v>263</v>
      </c>
      <c r="B185" s="51" t="s">
        <v>264</v>
      </c>
      <c r="C185" s="52" t="s">
        <v>265</v>
      </c>
      <c r="D185" s="51" t="s">
        <v>44</v>
      </c>
      <c r="E185" s="53">
        <v>41.506999999999998</v>
      </c>
      <c r="F185" s="53">
        <v>0.62260000000000004</v>
      </c>
      <c r="G185" s="54">
        <v>303</v>
      </c>
      <c r="H185" s="55">
        <v>189</v>
      </c>
    </row>
    <row r="186" spans="1:8" s="32" customFormat="1" outlineLevel="2" x14ac:dyDescent="0.25">
      <c r="A186" s="40"/>
      <c r="B186" s="41" t="s">
        <v>45</v>
      </c>
      <c r="C186" s="42" t="s">
        <v>53</v>
      </c>
      <c r="D186" s="43" t="s">
        <v>39</v>
      </c>
      <c r="E186" s="46" t="s">
        <v>54</v>
      </c>
      <c r="F186" s="46" t="s">
        <v>54</v>
      </c>
      <c r="G186" s="47" t="s">
        <v>54</v>
      </c>
      <c r="H186" s="45" t="s">
        <v>54</v>
      </c>
    </row>
    <row r="187" spans="1:8" s="32" customFormat="1" outlineLevel="1" x14ac:dyDescent="0.25">
      <c r="A187" s="50" t="s">
        <v>266</v>
      </c>
      <c r="B187" s="51" t="s">
        <v>127</v>
      </c>
      <c r="C187" s="52" t="s">
        <v>128</v>
      </c>
      <c r="D187" s="51" t="s">
        <v>44</v>
      </c>
      <c r="E187" s="53">
        <v>5.734</v>
      </c>
      <c r="F187" s="53">
        <v>8.5999999999999993E-2</v>
      </c>
      <c r="G187" s="54">
        <v>12762</v>
      </c>
      <c r="H187" s="55">
        <v>1098</v>
      </c>
    </row>
    <row r="188" spans="1:8" s="32" customFormat="1" outlineLevel="2" x14ac:dyDescent="0.25">
      <c r="A188" s="40"/>
      <c r="B188" s="41" t="s">
        <v>45</v>
      </c>
      <c r="C188" s="42" t="s">
        <v>46</v>
      </c>
      <c r="D188" s="43" t="s">
        <v>39</v>
      </c>
      <c r="E188" s="44">
        <v>5.734</v>
      </c>
      <c r="F188" s="44">
        <v>8.5999999999999993E-2</v>
      </c>
      <c r="G188" s="44">
        <v>3825</v>
      </c>
      <c r="H188" s="45">
        <v>328.95</v>
      </c>
    </row>
    <row r="189" spans="1:8" s="32" customFormat="1" outlineLevel="1" x14ac:dyDescent="0.25">
      <c r="A189" s="50" t="s">
        <v>267</v>
      </c>
      <c r="B189" s="51" t="s">
        <v>102</v>
      </c>
      <c r="C189" s="52" t="s">
        <v>103</v>
      </c>
      <c r="D189" s="51" t="s">
        <v>44</v>
      </c>
      <c r="E189" s="53">
        <v>1.49</v>
      </c>
      <c r="F189" s="53">
        <v>2.23E-2</v>
      </c>
      <c r="G189" s="54">
        <v>8242</v>
      </c>
      <c r="H189" s="55">
        <v>184</v>
      </c>
    </row>
    <row r="190" spans="1:8" s="32" customFormat="1" outlineLevel="2" x14ac:dyDescent="0.25">
      <c r="A190" s="40"/>
      <c r="B190" s="41" t="s">
        <v>45</v>
      </c>
      <c r="C190" s="42" t="s">
        <v>46</v>
      </c>
      <c r="D190" s="43" t="s">
        <v>39</v>
      </c>
      <c r="E190" s="44">
        <v>1.49</v>
      </c>
      <c r="F190" s="44">
        <v>2.23E-2</v>
      </c>
      <c r="G190" s="44">
        <v>2678</v>
      </c>
      <c r="H190" s="45">
        <v>59.72</v>
      </c>
    </row>
    <row r="191" spans="1:8" s="32" customFormat="1" outlineLevel="1" x14ac:dyDescent="0.25">
      <c r="A191" s="50" t="s">
        <v>268</v>
      </c>
      <c r="B191" s="51" t="s">
        <v>269</v>
      </c>
      <c r="C191" s="52" t="s">
        <v>270</v>
      </c>
      <c r="D191" s="51" t="s">
        <v>44</v>
      </c>
      <c r="E191" s="53">
        <v>2.1280000000000001</v>
      </c>
      <c r="F191" s="53">
        <v>3.1899999999999998E-2</v>
      </c>
      <c r="G191" s="54">
        <v>103</v>
      </c>
      <c r="H191" s="55">
        <v>3</v>
      </c>
    </row>
    <row r="192" spans="1:8" s="32" customFormat="1" outlineLevel="2" x14ac:dyDescent="0.25">
      <c r="A192" s="40"/>
      <c r="B192" s="41" t="s">
        <v>45</v>
      </c>
      <c r="C192" s="42" t="s">
        <v>53</v>
      </c>
      <c r="D192" s="43" t="s">
        <v>39</v>
      </c>
      <c r="E192" s="46" t="s">
        <v>54</v>
      </c>
      <c r="F192" s="46" t="s">
        <v>54</v>
      </c>
      <c r="G192" s="47" t="s">
        <v>54</v>
      </c>
      <c r="H192" s="45" t="s">
        <v>54</v>
      </c>
    </row>
    <row r="193" spans="1:8" s="39" customFormat="1" x14ac:dyDescent="0.25">
      <c r="A193" s="33"/>
      <c r="B193" s="34"/>
      <c r="C193" s="35" t="s">
        <v>55</v>
      </c>
      <c r="D193" s="34"/>
      <c r="E193" s="36"/>
      <c r="F193" s="36"/>
      <c r="G193" s="37">
        <v>98292</v>
      </c>
      <c r="H193" s="38">
        <v>1475</v>
      </c>
    </row>
    <row r="194" spans="1:8" s="32" customFormat="1" ht="13.5" outlineLevel="1" x14ac:dyDescent="0.25">
      <c r="A194" s="26" t="s">
        <v>271</v>
      </c>
      <c r="B194" s="27" t="s">
        <v>272</v>
      </c>
      <c r="C194" s="28" t="s">
        <v>273</v>
      </c>
      <c r="D194" s="27" t="s">
        <v>84</v>
      </c>
      <c r="E194" s="29">
        <v>0.03</v>
      </c>
      <c r="F194" s="29">
        <v>4.0000000000000002E-4</v>
      </c>
      <c r="G194" s="30">
        <v>24933</v>
      </c>
      <c r="H194" s="31">
        <v>11</v>
      </c>
    </row>
    <row r="195" spans="1:8" s="32" customFormat="1" outlineLevel="1" x14ac:dyDescent="0.25">
      <c r="A195" s="26" t="s">
        <v>274</v>
      </c>
      <c r="B195" s="27" t="s">
        <v>275</v>
      </c>
      <c r="C195" s="28" t="s">
        <v>276</v>
      </c>
      <c r="D195" s="27" t="s">
        <v>59</v>
      </c>
      <c r="E195" s="29">
        <v>6.0000000000000001E-3</v>
      </c>
      <c r="F195" s="29">
        <v>1E-4</v>
      </c>
      <c r="G195" s="30">
        <v>954056</v>
      </c>
      <c r="H195" s="31">
        <v>86</v>
      </c>
    </row>
    <row r="196" spans="1:8" s="32" customFormat="1" ht="13.5" outlineLevel="1" x14ac:dyDescent="0.25">
      <c r="A196" s="50" t="s">
        <v>277</v>
      </c>
      <c r="B196" s="51" t="s">
        <v>278</v>
      </c>
      <c r="C196" s="52" t="s">
        <v>279</v>
      </c>
      <c r="D196" s="51" t="s">
        <v>84</v>
      </c>
      <c r="E196" s="53">
        <v>1.83</v>
      </c>
      <c r="F196" s="53">
        <v>2.75E-2</v>
      </c>
      <c r="G196" s="54">
        <v>474</v>
      </c>
      <c r="H196" s="55">
        <v>13</v>
      </c>
    </row>
    <row r="197" spans="1:8" s="32" customFormat="1" outlineLevel="1" x14ac:dyDescent="0.25">
      <c r="A197" s="26" t="s">
        <v>280</v>
      </c>
      <c r="B197" s="27" t="s">
        <v>281</v>
      </c>
      <c r="C197" s="28" t="s">
        <v>282</v>
      </c>
      <c r="D197" s="27" t="s">
        <v>88</v>
      </c>
      <c r="E197" s="29">
        <v>0.15</v>
      </c>
      <c r="F197" s="29">
        <v>2.3E-3</v>
      </c>
      <c r="G197" s="30">
        <v>251</v>
      </c>
      <c r="H197" s="31">
        <v>0.56000000000000005</v>
      </c>
    </row>
    <row r="198" spans="1:8" s="32" customFormat="1" outlineLevel="1" x14ac:dyDescent="0.25">
      <c r="A198" s="50" t="s">
        <v>283</v>
      </c>
      <c r="B198" s="51" t="s">
        <v>284</v>
      </c>
      <c r="C198" s="52" t="s">
        <v>285</v>
      </c>
      <c r="D198" s="51" t="s">
        <v>88</v>
      </c>
      <c r="E198" s="54">
        <v>35</v>
      </c>
      <c r="F198" s="53">
        <v>0.52500000000000002</v>
      </c>
      <c r="G198" s="54">
        <v>2669</v>
      </c>
      <c r="H198" s="55">
        <v>1401</v>
      </c>
    </row>
    <row r="199" spans="1:8" s="32" customFormat="1" ht="24" outlineLevel="1" x14ac:dyDescent="0.25">
      <c r="A199" s="26" t="s">
        <v>286</v>
      </c>
      <c r="B199" s="27" t="s">
        <v>287</v>
      </c>
      <c r="C199" s="28" t="s">
        <v>288</v>
      </c>
      <c r="D199" s="27" t="s">
        <v>59</v>
      </c>
      <c r="E199" s="29">
        <v>0.27</v>
      </c>
      <c r="F199" s="29">
        <v>4.1000000000000003E-3</v>
      </c>
      <c r="G199" s="30">
        <v>492144</v>
      </c>
      <c r="H199" s="31">
        <v>1993</v>
      </c>
    </row>
    <row r="200" spans="1:8" s="32" customFormat="1" ht="24" outlineLevel="1" x14ac:dyDescent="0.25">
      <c r="A200" s="26" t="s">
        <v>289</v>
      </c>
      <c r="B200" s="27" t="s">
        <v>290</v>
      </c>
      <c r="C200" s="28" t="s">
        <v>291</v>
      </c>
      <c r="D200" s="27" t="s">
        <v>59</v>
      </c>
      <c r="E200" s="29">
        <v>0.71</v>
      </c>
      <c r="F200" s="29">
        <v>1.06E-2</v>
      </c>
      <c r="G200" s="30">
        <v>467486</v>
      </c>
      <c r="H200" s="31">
        <v>4979</v>
      </c>
    </row>
    <row r="201" spans="1:8" s="39" customFormat="1" x14ac:dyDescent="0.25">
      <c r="A201" s="33"/>
      <c r="B201" s="34"/>
      <c r="C201" s="35" t="s">
        <v>60</v>
      </c>
      <c r="D201" s="34"/>
      <c r="E201" s="36"/>
      <c r="F201" s="36"/>
      <c r="G201" s="37">
        <v>565586</v>
      </c>
      <c r="H201" s="38">
        <v>8483</v>
      </c>
    </row>
    <row r="202" spans="1:8" s="25" customFormat="1" ht="42" x14ac:dyDescent="0.25">
      <c r="A202" s="20" t="s">
        <v>292</v>
      </c>
      <c r="B202" s="21" t="s">
        <v>293</v>
      </c>
      <c r="C202" s="21" t="s">
        <v>294</v>
      </c>
      <c r="D202" s="22" t="s">
        <v>75</v>
      </c>
      <c r="E202" s="327">
        <v>2.73</v>
      </c>
      <c r="F202" s="328"/>
      <c r="G202" s="23">
        <v>6700</v>
      </c>
      <c r="H202" s="24">
        <v>18291</v>
      </c>
    </row>
    <row r="203" spans="1:8" s="32" customFormat="1" ht="24" outlineLevel="1" x14ac:dyDescent="0.25">
      <c r="A203" s="26" t="s">
        <v>295</v>
      </c>
      <c r="B203" s="27" t="s">
        <v>296</v>
      </c>
      <c r="C203" s="28" t="s">
        <v>297</v>
      </c>
      <c r="D203" s="27" t="s">
        <v>35</v>
      </c>
      <c r="E203" s="29">
        <v>0.93430000000000002</v>
      </c>
      <c r="F203" s="29">
        <v>2.5506000000000002</v>
      </c>
      <c r="G203" s="30">
        <v>4769</v>
      </c>
      <c r="H203" s="31">
        <v>12164</v>
      </c>
    </row>
    <row r="204" spans="1:8" s="32" customFormat="1" outlineLevel="1" x14ac:dyDescent="0.25">
      <c r="A204" s="26" t="s">
        <v>298</v>
      </c>
      <c r="B204" s="27" t="s">
        <v>37</v>
      </c>
      <c r="C204" s="28" t="s">
        <v>38</v>
      </c>
      <c r="D204" s="27" t="s">
        <v>39</v>
      </c>
      <c r="E204" s="29">
        <v>7.5999999999999998E-2</v>
      </c>
      <c r="F204" s="29">
        <v>0.20749999999999999</v>
      </c>
      <c r="G204" s="29">
        <v>2472.5300000000002</v>
      </c>
      <c r="H204" s="31">
        <v>513</v>
      </c>
    </row>
    <row r="205" spans="1:8" s="39" customFormat="1" x14ac:dyDescent="0.25">
      <c r="A205" s="33"/>
      <c r="B205" s="34"/>
      <c r="C205" s="35" t="s">
        <v>40</v>
      </c>
      <c r="D205" s="34"/>
      <c r="E205" s="36"/>
      <c r="F205" s="36"/>
      <c r="G205" s="37">
        <v>4643</v>
      </c>
      <c r="H205" s="38">
        <v>12675</v>
      </c>
    </row>
    <row r="206" spans="1:8" s="32" customFormat="1" outlineLevel="1" x14ac:dyDescent="0.25">
      <c r="A206" s="26" t="s">
        <v>299</v>
      </c>
      <c r="B206" s="27" t="s">
        <v>42</v>
      </c>
      <c r="C206" s="28" t="s">
        <v>43</v>
      </c>
      <c r="D206" s="27" t="s">
        <v>44</v>
      </c>
      <c r="E206" s="29">
        <v>3.5951999999999998E-2</v>
      </c>
      <c r="F206" s="29">
        <v>9.8100000000000007E-2</v>
      </c>
      <c r="G206" s="30">
        <v>6074</v>
      </c>
      <c r="H206" s="31">
        <v>596</v>
      </c>
    </row>
    <row r="207" spans="1:8" s="32" customFormat="1" outlineLevel="2" x14ac:dyDescent="0.25">
      <c r="A207" s="40"/>
      <c r="B207" s="41" t="s">
        <v>45</v>
      </c>
      <c r="C207" s="42" t="s">
        <v>46</v>
      </c>
      <c r="D207" s="43" t="s">
        <v>39</v>
      </c>
      <c r="E207" s="44">
        <v>3.5951999999999998E-2</v>
      </c>
      <c r="F207" s="44">
        <v>9.8100000000000007E-2</v>
      </c>
      <c r="G207" s="44">
        <v>2242</v>
      </c>
      <c r="H207" s="45">
        <v>219.94</v>
      </c>
    </row>
    <row r="208" spans="1:8" s="32" customFormat="1" outlineLevel="1" x14ac:dyDescent="0.25">
      <c r="A208" s="26" t="s">
        <v>300</v>
      </c>
      <c r="B208" s="27" t="s">
        <v>301</v>
      </c>
      <c r="C208" s="28" t="s">
        <v>302</v>
      </c>
      <c r="D208" s="27" t="s">
        <v>44</v>
      </c>
      <c r="E208" s="29">
        <v>0.23419200000000001</v>
      </c>
      <c r="F208" s="29">
        <v>0.63929999999999998</v>
      </c>
      <c r="G208" s="30">
        <v>26</v>
      </c>
      <c r="H208" s="31">
        <v>17</v>
      </c>
    </row>
    <row r="209" spans="1:8" s="32" customFormat="1" outlineLevel="2" x14ac:dyDescent="0.25">
      <c r="A209" s="40"/>
      <c r="B209" s="41" t="s">
        <v>45</v>
      </c>
      <c r="C209" s="42" t="s">
        <v>53</v>
      </c>
      <c r="D209" s="43" t="s">
        <v>39</v>
      </c>
      <c r="E209" s="46" t="s">
        <v>54</v>
      </c>
      <c r="F209" s="46" t="s">
        <v>54</v>
      </c>
      <c r="G209" s="47" t="s">
        <v>54</v>
      </c>
      <c r="H209" s="45" t="s">
        <v>54</v>
      </c>
    </row>
    <row r="210" spans="1:8" s="32" customFormat="1" outlineLevel="1" x14ac:dyDescent="0.25">
      <c r="A210" s="26" t="s">
        <v>303</v>
      </c>
      <c r="B210" s="27" t="s">
        <v>102</v>
      </c>
      <c r="C210" s="28" t="s">
        <v>103</v>
      </c>
      <c r="D210" s="27" t="s">
        <v>44</v>
      </c>
      <c r="E210" s="29">
        <v>3.9983999999999999E-2</v>
      </c>
      <c r="F210" s="29">
        <v>0.10920000000000001</v>
      </c>
      <c r="G210" s="30">
        <v>8242</v>
      </c>
      <c r="H210" s="31">
        <v>900</v>
      </c>
    </row>
    <row r="211" spans="1:8" s="32" customFormat="1" outlineLevel="2" x14ac:dyDescent="0.25">
      <c r="A211" s="40"/>
      <c r="B211" s="41" t="s">
        <v>45</v>
      </c>
      <c r="C211" s="42" t="s">
        <v>46</v>
      </c>
      <c r="D211" s="43" t="s">
        <v>39</v>
      </c>
      <c r="E211" s="44">
        <v>3.9983999999999999E-2</v>
      </c>
      <c r="F211" s="44">
        <v>0.10920000000000001</v>
      </c>
      <c r="G211" s="44">
        <v>2678</v>
      </c>
      <c r="H211" s="45">
        <v>292.44</v>
      </c>
    </row>
    <row r="212" spans="1:8" s="32" customFormat="1" outlineLevel="1" x14ac:dyDescent="0.25">
      <c r="A212" s="26" t="s">
        <v>304</v>
      </c>
      <c r="B212" s="27" t="s">
        <v>305</v>
      </c>
      <c r="C212" s="28" t="s">
        <v>306</v>
      </c>
      <c r="D212" s="27" t="s">
        <v>44</v>
      </c>
      <c r="E212" s="29">
        <v>0.36075200000000002</v>
      </c>
      <c r="F212" s="29">
        <v>0.9849</v>
      </c>
      <c r="G212" s="30">
        <v>23</v>
      </c>
      <c r="H212" s="31">
        <v>23</v>
      </c>
    </row>
    <row r="213" spans="1:8" s="32" customFormat="1" outlineLevel="2" x14ac:dyDescent="0.25">
      <c r="A213" s="40"/>
      <c r="B213" s="41" t="s">
        <v>45</v>
      </c>
      <c r="C213" s="42" t="s">
        <v>53</v>
      </c>
      <c r="D213" s="43" t="s">
        <v>39</v>
      </c>
      <c r="E213" s="46" t="s">
        <v>54</v>
      </c>
      <c r="F213" s="46" t="s">
        <v>54</v>
      </c>
      <c r="G213" s="47" t="s">
        <v>54</v>
      </c>
      <c r="H213" s="45" t="s">
        <v>54</v>
      </c>
    </row>
    <row r="214" spans="1:8" s="39" customFormat="1" x14ac:dyDescent="0.25">
      <c r="A214" s="33"/>
      <c r="B214" s="34"/>
      <c r="C214" s="35" t="s">
        <v>55</v>
      </c>
      <c r="D214" s="34"/>
      <c r="E214" s="36"/>
      <c r="F214" s="36"/>
      <c r="G214" s="37">
        <v>562</v>
      </c>
      <c r="H214" s="38">
        <v>1534</v>
      </c>
    </row>
    <row r="215" spans="1:8" s="32" customFormat="1" outlineLevel="1" x14ac:dyDescent="0.25">
      <c r="A215" s="26" t="s">
        <v>307</v>
      </c>
      <c r="B215" s="27" t="s">
        <v>308</v>
      </c>
      <c r="C215" s="28" t="s">
        <v>309</v>
      </c>
      <c r="D215" s="27" t="s">
        <v>310</v>
      </c>
      <c r="E215" s="29">
        <v>0.43</v>
      </c>
      <c r="F215" s="29">
        <v>1.1738999999999999</v>
      </c>
      <c r="G215" s="30">
        <v>121</v>
      </c>
      <c r="H215" s="31">
        <v>142</v>
      </c>
    </row>
    <row r="216" spans="1:8" s="32" customFormat="1" outlineLevel="1" x14ac:dyDescent="0.25">
      <c r="A216" s="26" t="s">
        <v>311</v>
      </c>
      <c r="B216" s="27" t="s">
        <v>312</v>
      </c>
      <c r="C216" s="28" t="s">
        <v>313</v>
      </c>
      <c r="D216" s="27" t="s">
        <v>310</v>
      </c>
      <c r="E216" s="29">
        <v>2.93E-2</v>
      </c>
      <c r="F216" s="29">
        <v>0.08</v>
      </c>
      <c r="G216" s="30">
        <v>259</v>
      </c>
      <c r="H216" s="31">
        <v>21</v>
      </c>
    </row>
    <row r="217" spans="1:8" s="32" customFormat="1" outlineLevel="1" x14ac:dyDescent="0.25">
      <c r="A217" s="50" t="s">
        <v>314</v>
      </c>
      <c r="B217" s="51" t="s">
        <v>315</v>
      </c>
      <c r="C217" s="52" t="s">
        <v>316</v>
      </c>
      <c r="D217" s="51" t="s">
        <v>310</v>
      </c>
      <c r="E217" s="53">
        <v>4.0199999999999996</v>
      </c>
      <c r="F217" s="53">
        <v>10.974600000000001</v>
      </c>
      <c r="G217" s="54">
        <v>89</v>
      </c>
      <c r="H217" s="55">
        <v>977</v>
      </c>
    </row>
    <row r="218" spans="1:8" s="32" customFormat="1" ht="24" outlineLevel="1" x14ac:dyDescent="0.25">
      <c r="A218" s="26" t="s">
        <v>317</v>
      </c>
      <c r="B218" s="27" t="s">
        <v>318</v>
      </c>
      <c r="C218" s="28" t="s">
        <v>319</v>
      </c>
      <c r="D218" s="27" t="s">
        <v>201</v>
      </c>
      <c r="E218" s="29">
        <v>0.28999999999999998</v>
      </c>
      <c r="F218" s="29">
        <v>0.79169999999999996</v>
      </c>
      <c r="G218" s="30">
        <v>4361</v>
      </c>
      <c r="H218" s="31">
        <v>3453</v>
      </c>
    </row>
    <row r="219" spans="1:8" s="39" customFormat="1" x14ac:dyDescent="0.25">
      <c r="A219" s="33"/>
      <c r="B219" s="34"/>
      <c r="C219" s="35" t="s">
        <v>60</v>
      </c>
      <c r="D219" s="34"/>
      <c r="E219" s="36"/>
      <c r="F219" s="36"/>
      <c r="G219" s="37">
        <v>1683</v>
      </c>
      <c r="H219" s="38">
        <v>4595</v>
      </c>
    </row>
    <row r="220" spans="1:8" s="25" customFormat="1" ht="38.25" x14ac:dyDescent="0.25">
      <c r="A220" s="20" t="s">
        <v>320</v>
      </c>
      <c r="B220" s="21" t="s">
        <v>321</v>
      </c>
      <c r="C220" s="21" t="s">
        <v>322</v>
      </c>
      <c r="D220" s="22" t="s">
        <v>323</v>
      </c>
      <c r="E220" s="333">
        <v>1</v>
      </c>
      <c r="F220" s="334"/>
      <c r="G220" s="23">
        <v>145000</v>
      </c>
      <c r="H220" s="24">
        <v>145000</v>
      </c>
    </row>
    <row r="221" spans="1:8" s="25" customFormat="1" x14ac:dyDescent="0.25">
      <c r="A221" s="20" t="s">
        <v>324</v>
      </c>
      <c r="B221" s="21" t="s">
        <v>321</v>
      </c>
      <c r="C221" s="21" t="s">
        <v>325</v>
      </c>
      <c r="D221" s="22" t="s">
        <v>323</v>
      </c>
      <c r="E221" s="333">
        <v>4</v>
      </c>
      <c r="F221" s="334"/>
      <c r="G221" s="23">
        <v>5000</v>
      </c>
      <c r="H221" s="24">
        <v>20000</v>
      </c>
    </row>
    <row r="222" spans="1:8" s="25" customFormat="1" x14ac:dyDescent="0.25">
      <c r="A222" s="20" t="s">
        <v>326</v>
      </c>
      <c r="B222" s="21" t="s">
        <v>321</v>
      </c>
      <c r="C222" s="21" t="s">
        <v>327</v>
      </c>
      <c r="D222" s="22" t="s">
        <v>328</v>
      </c>
      <c r="E222" s="333">
        <v>1</v>
      </c>
      <c r="F222" s="334"/>
      <c r="G222" s="23">
        <v>6000</v>
      </c>
      <c r="H222" s="24">
        <v>6000</v>
      </c>
    </row>
    <row r="223" spans="1:8" s="25" customFormat="1" ht="25.5" x14ac:dyDescent="0.25">
      <c r="A223" s="20" t="s">
        <v>329</v>
      </c>
      <c r="B223" s="21" t="s">
        <v>330</v>
      </c>
      <c r="C223" s="21" t="s">
        <v>331</v>
      </c>
      <c r="D223" s="22" t="s">
        <v>201</v>
      </c>
      <c r="E223" s="333">
        <v>1</v>
      </c>
      <c r="F223" s="334"/>
      <c r="G223" s="23">
        <v>4853</v>
      </c>
      <c r="H223" s="24">
        <v>4853</v>
      </c>
    </row>
    <row r="224" spans="1:8" s="1" customFormat="1" ht="12.75" customHeight="1" x14ac:dyDescent="0.25">
      <c r="A224" s="17"/>
      <c r="B224" s="18"/>
      <c r="C224" s="329" t="s">
        <v>332</v>
      </c>
      <c r="D224" s="329"/>
      <c r="E224" s="18"/>
      <c r="F224" s="18"/>
      <c r="G224" s="18"/>
      <c r="H224" s="19"/>
    </row>
    <row r="225" spans="1:8" s="25" customFormat="1" ht="32.25" x14ac:dyDescent="0.25">
      <c r="A225" s="20" t="s">
        <v>333</v>
      </c>
      <c r="B225" s="21" t="s">
        <v>334</v>
      </c>
      <c r="C225" s="21" t="s">
        <v>335</v>
      </c>
      <c r="D225" s="22" t="s">
        <v>201</v>
      </c>
      <c r="E225" s="333">
        <v>1</v>
      </c>
      <c r="F225" s="334"/>
      <c r="G225" s="23">
        <v>1647</v>
      </c>
      <c r="H225" s="24">
        <v>1647</v>
      </c>
    </row>
    <row r="226" spans="1:8" s="32" customFormat="1" ht="24" outlineLevel="1" x14ac:dyDescent="0.25">
      <c r="A226" s="26" t="s">
        <v>336</v>
      </c>
      <c r="B226" s="27" t="s">
        <v>337</v>
      </c>
      <c r="C226" s="28" t="s">
        <v>338</v>
      </c>
      <c r="D226" s="27" t="s">
        <v>35</v>
      </c>
      <c r="E226" s="29">
        <v>0.29680000000000001</v>
      </c>
      <c r="F226" s="29">
        <v>0.29680000000000001</v>
      </c>
      <c r="G226" s="30">
        <v>5500</v>
      </c>
      <c r="H226" s="31">
        <v>1632</v>
      </c>
    </row>
    <row r="227" spans="1:8" s="39" customFormat="1" x14ac:dyDescent="0.25">
      <c r="A227" s="33"/>
      <c r="B227" s="34"/>
      <c r="C227" s="35" t="s">
        <v>40</v>
      </c>
      <c r="D227" s="34"/>
      <c r="E227" s="36"/>
      <c r="F227" s="36"/>
      <c r="G227" s="37">
        <v>1632</v>
      </c>
      <c r="H227" s="38">
        <v>1632</v>
      </c>
    </row>
    <row r="228" spans="1:8" s="32" customFormat="1" outlineLevel="1" x14ac:dyDescent="0.25">
      <c r="A228" s="26" t="s">
        <v>339</v>
      </c>
      <c r="B228" s="27" t="s">
        <v>261</v>
      </c>
      <c r="C228" s="28" t="s">
        <v>262</v>
      </c>
      <c r="D228" s="27" t="s">
        <v>44</v>
      </c>
      <c r="E228" s="29">
        <v>1.06E-2</v>
      </c>
      <c r="F228" s="29">
        <v>1.06E-2</v>
      </c>
      <c r="G228" s="30">
        <v>20</v>
      </c>
      <c r="H228" s="31">
        <v>0.21</v>
      </c>
    </row>
    <row r="229" spans="1:8" s="32" customFormat="1" outlineLevel="2" x14ac:dyDescent="0.25">
      <c r="A229" s="40"/>
      <c r="B229" s="41" t="s">
        <v>45</v>
      </c>
      <c r="C229" s="42" t="s">
        <v>53</v>
      </c>
      <c r="D229" s="43" t="s">
        <v>39</v>
      </c>
      <c r="E229" s="46" t="s">
        <v>54</v>
      </c>
      <c r="F229" s="46" t="s">
        <v>54</v>
      </c>
      <c r="G229" s="47" t="s">
        <v>54</v>
      </c>
      <c r="H229" s="45" t="s">
        <v>54</v>
      </c>
    </row>
    <row r="230" spans="1:8" s="39" customFormat="1" x14ac:dyDescent="0.25">
      <c r="A230" s="33"/>
      <c r="B230" s="34"/>
      <c r="C230" s="35" t="s">
        <v>55</v>
      </c>
      <c r="D230" s="34"/>
      <c r="E230" s="36"/>
      <c r="F230" s="36"/>
      <c r="G230" s="49" t="s">
        <v>54</v>
      </c>
      <c r="H230" s="38" t="s">
        <v>54</v>
      </c>
    </row>
    <row r="231" spans="1:8" s="32" customFormat="1" outlineLevel="1" x14ac:dyDescent="0.25">
      <c r="A231" s="26" t="s">
        <v>340</v>
      </c>
      <c r="B231" s="27" t="s">
        <v>341</v>
      </c>
      <c r="C231" s="28" t="s">
        <v>342</v>
      </c>
      <c r="D231" s="27" t="s">
        <v>88</v>
      </c>
      <c r="E231" s="29">
        <v>8.0000000000000002E-3</v>
      </c>
      <c r="F231" s="29">
        <v>8.0000000000000002E-3</v>
      </c>
      <c r="G231" s="30">
        <v>1186</v>
      </c>
      <c r="H231" s="31">
        <v>9</v>
      </c>
    </row>
    <row r="232" spans="1:8" s="32" customFormat="1" outlineLevel="1" x14ac:dyDescent="0.25">
      <c r="A232" s="50" t="s">
        <v>343</v>
      </c>
      <c r="B232" s="51" t="s">
        <v>344</v>
      </c>
      <c r="C232" s="52" t="s">
        <v>345</v>
      </c>
      <c r="D232" s="51" t="s">
        <v>201</v>
      </c>
      <c r="E232" s="54">
        <v>1</v>
      </c>
      <c r="F232" s="54">
        <v>1</v>
      </c>
      <c r="G232" s="56" t="s">
        <v>54</v>
      </c>
      <c r="H232" s="55" t="s">
        <v>54</v>
      </c>
    </row>
    <row r="233" spans="1:8" s="32" customFormat="1" outlineLevel="1" x14ac:dyDescent="0.25">
      <c r="A233" s="26" t="s">
        <v>346</v>
      </c>
      <c r="B233" s="27" t="s">
        <v>347</v>
      </c>
      <c r="C233" s="28" t="s">
        <v>348</v>
      </c>
      <c r="D233" s="27" t="s">
        <v>59</v>
      </c>
      <c r="E233" s="29">
        <v>1.0000000000000001E-5</v>
      </c>
      <c r="F233" s="30">
        <v>0</v>
      </c>
      <c r="G233" s="30">
        <v>624577</v>
      </c>
      <c r="H233" s="31">
        <v>6</v>
      </c>
    </row>
    <row r="234" spans="1:8" s="39" customFormat="1" x14ac:dyDescent="0.25">
      <c r="A234" s="33"/>
      <c r="B234" s="34"/>
      <c r="C234" s="35" t="s">
        <v>60</v>
      </c>
      <c r="D234" s="34"/>
      <c r="E234" s="36"/>
      <c r="F234" s="36"/>
      <c r="G234" s="37">
        <v>15</v>
      </c>
      <c r="H234" s="38">
        <v>15</v>
      </c>
    </row>
    <row r="235" spans="1:8" s="25" customFormat="1" x14ac:dyDescent="0.25">
      <c r="A235" s="20" t="s">
        <v>349</v>
      </c>
      <c r="B235" s="21" t="s">
        <v>350</v>
      </c>
      <c r="C235" s="21" t="s">
        <v>351</v>
      </c>
      <c r="D235" s="22" t="s">
        <v>328</v>
      </c>
      <c r="E235" s="333">
        <v>1</v>
      </c>
      <c r="F235" s="334"/>
      <c r="G235" s="23">
        <v>50000</v>
      </c>
      <c r="H235" s="24">
        <v>50000</v>
      </c>
    </row>
    <row r="236" spans="1:8" s="1" customFormat="1" ht="12.75" customHeight="1" x14ac:dyDescent="0.25">
      <c r="A236" s="17"/>
      <c r="B236" s="18"/>
      <c r="C236" s="329" t="s">
        <v>352</v>
      </c>
      <c r="D236" s="329"/>
      <c r="E236" s="18"/>
      <c r="F236" s="18"/>
      <c r="G236" s="18"/>
      <c r="H236" s="19"/>
    </row>
    <row r="237" spans="1:8" s="25" customFormat="1" ht="32.25" x14ac:dyDescent="0.25">
      <c r="A237" s="20" t="s">
        <v>353</v>
      </c>
      <c r="B237" s="21" t="s">
        <v>354</v>
      </c>
      <c r="C237" s="21" t="s">
        <v>355</v>
      </c>
      <c r="D237" s="22" t="s">
        <v>201</v>
      </c>
      <c r="E237" s="333">
        <v>1</v>
      </c>
      <c r="F237" s="334"/>
      <c r="G237" s="23">
        <v>242</v>
      </c>
      <c r="H237" s="24">
        <v>242</v>
      </c>
    </row>
    <row r="238" spans="1:8" s="32" customFormat="1" ht="24" outlineLevel="1" x14ac:dyDescent="0.25">
      <c r="A238" s="26" t="s">
        <v>356</v>
      </c>
      <c r="B238" s="27" t="s">
        <v>357</v>
      </c>
      <c r="C238" s="28" t="s">
        <v>358</v>
      </c>
      <c r="D238" s="27" t="s">
        <v>35</v>
      </c>
      <c r="E238" s="29">
        <v>6.3700000000000007E-2</v>
      </c>
      <c r="F238" s="29">
        <v>6.3700000000000007E-2</v>
      </c>
      <c r="G238" s="30">
        <v>3801</v>
      </c>
      <c r="H238" s="31">
        <v>242</v>
      </c>
    </row>
    <row r="239" spans="1:8" s="39" customFormat="1" x14ac:dyDescent="0.25">
      <c r="A239" s="33"/>
      <c r="B239" s="34"/>
      <c r="C239" s="35" t="s">
        <v>40</v>
      </c>
      <c r="D239" s="34"/>
      <c r="E239" s="36"/>
      <c r="F239" s="36"/>
      <c r="G239" s="37">
        <v>242</v>
      </c>
      <c r="H239" s="38">
        <v>242</v>
      </c>
    </row>
    <row r="240" spans="1:8" s="25" customFormat="1" ht="42" x14ac:dyDescent="0.25">
      <c r="A240" s="20" t="s">
        <v>359</v>
      </c>
      <c r="B240" s="21" t="s">
        <v>360</v>
      </c>
      <c r="C240" s="21" t="s">
        <v>361</v>
      </c>
      <c r="D240" s="22" t="s">
        <v>201</v>
      </c>
      <c r="E240" s="333">
        <v>1</v>
      </c>
      <c r="F240" s="334"/>
      <c r="G240" s="23">
        <v>1224</v>
      </c>
      <c r="H240" s="24">
        <v>1224</v>
      </c>
    </row>
    <row r="241" spans="1:8" s="32" customFormat="1" ht="24" outlineLevel="1" x14ac:dyDescent="0.25">
      <c r="A241" s="26" t="s">
        <v>362</v>
      </c>
      <c r="B241" s="27" t="s">
        <v>363</v>
      </c>
      <c r="C241" s="28" t="s">
        <v>364</v>
      </c>
      <c r="D241" s="27" t="s">
        <v>35</v>
      </c>
      <c r="E241" s="29">
        <v>0.2409</v>
      </c>
      <c r="F241" s="29">
        <v>0.2409</v>
      </c>
      <c r="G241" s="30">
        <v>4876</v>
      </c>
      <c r="H241" s="31">
        <v>1175</v>
      </c>
    </row>
    <row r="242" spans="1:8" s="39" customFormat="1" x14ac:dyDescent="0.25">
      <c r="A242" s="33"/>
      <c r="B242" s="34"/>
      <c r="C242" s="35" t="s">
        <v>40</v>
      </c>
      <c r="D242" s="34"/>
      <c r="E242" s="36"/>
      <c r="F242" s="36"/>
      <c r="G242" s="37">
        <v>1175</v>
      </c>
      <c r="H242" s="38">
        <v>1175</v>
      </c>
    </row>
    <row r="243" spans="1:8" s="32" customFormat="1" outlineLevel="1" x14ac:dyDescent="0.25">
      <c r="A243" s="26" t="s">
        <v>365</v>
      </c>
      <c r="B243" s="27" t="s">
        <v>102</v>
      </c>
      <c r="C243" s="28" t="s">
        <v>103</v>
      </c>
      <c r="D243" s="27" t="s">
        <v>44</v>
      </c>
      <c r="E243" s="29">
        <v>1.2300000000000001E-4</v>
      </c>
      <c r="F243" s="29">
        <v>1E-4</v>
      </c>
      <c r="G243" s="30">
        <v>8242</v>
      </c>
      <c r="H243" s="31">
        <v>1</v>
      </c>
    </row>
    <row r="244" spans="1:8" s="32" customFormat="1" outlineLevel="2" x14ac:dyDescent="0.25">
      <c r="A244" s="40"/>
      <c r="B244" s="41" t="s">
        <v>45</v>
      </c>
      <c r="C244" s="42" t="s">
        <v>46</v>
      </c>
      <c r="D244" s="43" t="s">
        <v>39</v>
      </c>
      <c r="E244" s="44">
        <v>1.2300000000000001E-4</v>
      </c>
      <c r="F244" s="44">
        <v>1E-4</v>
      </c>
      <c r="G244" s="44">
        <v>2678</v>
      </c>
      <c r="H244" s="45">
        <v>0.27</v>
      </c>
    </row>
    <row r="245" spans="1:8" s="39" customFormat="1" x14ac:dyDescent="0.25">
      <c r="A245" s="33"/>
      <c r="B245" s="34"/>
      <c r="C245" s="35" t="s">
        <v>55</v>
      </c>
      <c r="D245" s="34"/>
      <c r="E245" s="36"/>
      <c r="F245" s="36"/>
      <c r="G245" s="37">
        <v>1</v>
      </c>
      <c r="H245" s="38">
        <v>1</v>
      </c>
    </row>
    <row r="246" spans="1:8" s="32" customFormat="1" outlineLevel="1" x14ac:dyDescent="0.25">
      <c r="A246" s="26" t="s">
        <v>366</v>
      </c>
      <c r="B246" s="27" t="s">
        <v>367</v>
      </c>
      <c r="C246" s="28" t="s">
        <v>368</v>
      </c>
      <c r="D246" s="27" t="s">
        <v>59</v>
      </c>
      <c r="E246" s="29">
        <v>3.0000000000000001E-5</v>
      </c>
      <c r="F246" s="30">
        <v>0</v>
      </c>
      <c r="G246" s="30">
        <v>35441</v>
      </c>
      <c r="H246" s="31">
        <v>1</v>
      </c>
    </row>
    <row r="247" spans="1:8" s="32" customFormat="1" ht="24" outlineLevel="1" x14ac:dyDescent="0.25">
      <c r="A247" s="50" t="s">
        <v>369</v>
      </c>
      <c r="B247" s="51" t="s">
        <v>370</v>
      </c>
      <c r="C247" s="52" t="s">
        <v>371</v>
      </c>
      <c r="D247" s="51" t="s">
        <v>201</v>
      </c>
      <c r="E247" s="53">
        <v>1.02</v>
      </c>
      <c r="F247" s="53">
        <v>1.02</v>
      </c>
      <c r="G247" s="54">
        <v>42</v>
      </c>
      <c r="H247" s="55">
        <v>43</v>
      </c>
    </row>
    <row r="248" spans="1:8" s="32" customFormat="1" outlineLevel="1" x14ac:dyDescent="0.25">
      <c r="A248" s="26" t="s">
        <v>372</v>
      </c>
      <c r="B248" s="27" t="s">
        <v>373</v>
      </c>
      <c r="C248" s="28" t="s">
        <v>374</v>
      </c>
      <c r="D248" s="27" t="s">
        <v>88</v>
      </c>
      <c r="E248" s="29">
        <v>1.1000000000000001E-3</v>
      </c>
      <c r="F248" s="29">
        <v>1.1000000000000001E-3</v>
      </c>
      <c r="G248" s="30">
        <v>3255</v>
      </c>
      <c r="H248" s="31">
        <v>4</v>
      </c>
    </row>
    <row r="249" spans="1:8" s="39" customFormat="1" x14ac:dyDescent="0.25">
      <c r="A249" s="33"/>
      <c r="B249" s="34"/>
      <c r="C249" s="35" t="s">
        <v>60</v>
      </c>
      <c r="D249" s="34"/>
      <c r="E249" s="36"/>
      <c r="F249" s="36"/>
      <c r="G249" s="37">
        <v>48</v>
      </c>
      <c r="H249" s="38">
        <v>48</v>
      </c>
    </row>
    <row r="250" spans="1:8" s="25" customFormat="1" ht="25.5" x14ac:dyDescent="0.25">
      <c r="A250" s="20" t="s">
        <v>375</v>
      </c>
      <c r="B250" s="21" t="s">
        <v>376</v>
      </c>
      <c r="C250" s="21" t="s">
        <v>377</v>
      </c>
      <c r="D250" s="22" t="s">
        <v>201</v>
      </c>
      <c r="E250" s="333">
        <v>1</v>
      </c>
      <c r="F250" s="334"/>
      <c r="G250" s="23">
        <v>536</v>
      </c>
      <c r="H250" s="24">
        <v>536</v>
      </c>
    </row>
    <row r="251" spans="1:8" s="25" customFormat="1" ht="42" x14ac:dyDescent="0.25">
      <c r="A251" s="20" t="s">
        <v>378</v>
      </c>
      <c r="B251" s="21" t="s">
        <v>379</v>
      </c>
      <c r="C251" s="21" t="s">
        <v>380</v>
      </c>
      <c r="D251" s="22" t="s">
        <v>310</v>
      </c>
      <c r="E251" s="333">
        <v>2</v>
      </c>
      <c r="F251" s="334"/>
      <c r="G251" s="23">
        <v>830</v>
      </c>
      <c r="H251" s="24">
        <v>1660</v>
      </c>
    </row>
    <row r="252" spans="1:8" s="32" customFormat="1" ht="24" outlineLevel="1" x14ac:dyDescent="0.25">
      <c r="A252" s="26" t="s">
        <v>381</v>
      </c>
      <c r="B252" s="27" t="s">
        <v>382</v>
      </c>
      <c r="C252" s="28" t="s">
        <v>383</v>
      </c>
      <c r="D252" s="27" t="s">
        <v>35</v>
      </c>
      <c r="E252" s="29">
        <v>0.1593</v>
      </c>
      <c r="F252" s="29">
        <v>0.31859999999999999</v>
      </c>
      <c r="G252" s="30">
        <v>5056</v>
      </c>
      <c r="H252" s="31">
        <v>1611</v>
      </c>
    </row>
    <row r="253" spans="1:8" s="39" customFormat="1" x14ac:dyDescent="0.25">
      <c r="A253" s="33"/>
      <c r="B253" s="34"/>
      <c r="C253" s="35" t="s">
        <v>40</v>
      </c>
      <c r="D253" s="34"/>
      <c r="E253" s="36"/>
      <c r="F253" s="36"/>
      <c r="G253" s="37">
        <v>805</v>
      </c>
      <c r="H253" s="38">
        <v>1610</v>
      </c>
    </row>
    <row r="254" spans="1:8" s="32" customFormat="1" outlineLevel="1" x14ac:dyDescent="0.25">
      <c r="A254" s="26" t="s">
        <v>384</v>
      </c>
      <c r="B254" s="27" t="s">
        <v>301</v>
      </c>
      <c r="C254" s="28" t="s">
        <v>302</v>
      </c>
      <c r="D254" s="27" t="s">
        <v>44</v>
      </c>
      <c r="E254" s="29">
        <v>4.3119999999999999E-2</v>
      </c>
      <c r="F254" s="29">
        <v>8.6199999999999999E-2</v>
      </c>
      <c r="G254" s="30">
        <v>26</v>
      </c>
      <c r="H254" s="31">
        <v>2</v>
      </c>
    </row>
    <row r="255" spans="1:8" s="32" customFormat="1" outlineLevel="2" x14ac:dyDescent="0.25">
      <c r="A255" s="40"/>
      <c r="B255" s="41" t="s">
        <v>45</v>
      </c>
      <c r="C255" s="42" t="s">
        <v>53</v>
      </c>
      <c r="D255" s="43" t="s">
        <v>39</v>
      </c>
      <c r="E255" s="46" t="s">
        <v>54</v>
      </c>
      <c r="F255" s="46" t="s">
        <v>54</v>
      </c>
      <c r="G255" s="47" t="s">
        <v>54</v>
      </c>
      <c r="H255" s="45" t="s">
        <v>54</v>
      </c>
    </row>
    <row r="256" spans="1:8" s="32" customFormat="1" outlineLevel="1" x14ac:dyDescent="0.25">
      <c r="A256" s="26" t="s">
        <v>385</v>
      </c>
      <c r="B256" s="27" t="s">
        <v>127</v>
      </c>
      <c r="C256" s="28" t="s">
        <v>128</v>
      </c>
      <c r="D256" s="27" t="s">
        <v>44</v>
      </c>
      <c r="E256" s="29">
        <v>2.6999999999999999E-5</v>
      </c>
      <c r="F256" s="29">
        <v>1E-4</v>
      </c>
      <c r="G256" s="30">
        <v>12762</v>
      </c>
      <c r="H256" s="31">
        <v>0.69</v>
      </c>
    </row>
    <row r="257" spans="1:8" s="32" customFormat="1" outlineLevel="2" x14ac:dyDescent="0.25">
      <c r="A257" s="40"/>
      <c r="B257" s="41" t="s">
        <v>45</v>
      </c>
      <c r="C257" s="42" t="s">
        <v>46</v>
      </c>
      <c r="D257" s="43" t="s">
        <v>39</v>
      </c>
      <c r="E257" s="44">
        <v>2.6999999999999999E-5</v>
      </c>
      <c r="F257" s="44">
        <v>1E-4</v>
      </c>
      <c r="G257" s="44">
        <v>3825</v>
      </c>
      <c r="H257" s="45">
        <v>0.38</v>
      </c>
    </row>
    <row r="258" spans="1:8" s="32" customFormat="1" outlineLevel="1" x14ac:dyDescent="0.25">
      <c r="A258" s="26" t="s">
        <v>386</v>
      </c>
      <c r="B258" s="27" t="s">
        <v>102</v>
      </c>
      <c r="C258" s="28" t="s">
        <v>103</v>
      </c>
      <c r="D258" s="27" t="s">
        <v>44</v>
      </c>
      <c r="E258" s="29">
        <v>1.1E-5</v>
      </c>
      <c r="F258" s="30">
        <v>0</v>
      </c>
      <c r="G258" s="30">
        <v>8242</v>
      </c>
      <c r="H258" s="31">
        <v>0.18</v>
      </c>
    </row>
    <row r="259" spans="1:8" s="32" customFormat="1" outlineLevel="2" x14ac:dyDescent="0.25">
      <c r="A259" s="40"/>
      <c r="B259" s="41" t="s">
        <v>45</v>
      </c>
      <c r="C259" s="42" t="s">
        <v>46</v>
      </c>
      <c r="D259" s="43" t="s">
        <v>39</v>
      </c>
      <c r="E259" s="44">
        <v>1.1E-5</v>
      </c>
      <c r="F259" s="46" t="s">
        <v>54</v>
      </c>
      <c r="G259" s="44">
        <v>2678</v>
      </c>
      <c r="H259" s="45" t="s">
        <v>54</v>
      </c>
    </row>
    <row r="260" spans="1:8" s="32" customFormat="1" outlineLevel="1" x14ac:dyDescent="0.25">
      <c r="A260" s="26" t="s">
        <v>387</v>
      </c>
      <c r="B260" s="27" t="s">
        <v>305</v>
      </c>
      <c r="C260" s="28" t="s">
        <v>306</v>
      </c>
      <c r="D260" s="27" t="s">
        <v>44</v>
      </c>
      <c r="E260" s="29">
        <v>8.1647999999999998E-2</v>
      </c>
      <c r="F260" s="29">
        <v>0.1633</v>
      </c>
      <c r="G260" s="30">
        <v>23</v>
      </c>
      <c r="H260" s="31">
        <v>4</v>
      </c>
    </row>
    <row r="261" spans="1:8" s="32" customFormat="1" outlineLevel="2" x14ac:dyDescent="0.25">
      <c r="A261" s="40"/>
      <c r="B261" s="41" t="s">
        <v>45</v>
      </c>
      <c r="C261" s="42" t="s">
        <v>53</v>
      </c>
      <c r="D261" s="43" t="s">
        <v>39</v>
      </c>
      <c r="E261" s="46" t="s">
        <v>54</v>
      </c>
      <c r="F261" s="46" t="s">
        <v>54</v>
      </c>
      <c r="G261" s="47" t="s">
        <v>54</v>
      </c>
      <c r="H261" s="45" t="s">
        <v>54</v>
      </c>
    </row>
    <row r="262" spans="1:8" s="39" customFormat="1" x14ac:dyDescent="0.25">
      <c r="A262" s="33"/>
      <c r="B262" s="34"/>
      <c r="C262" s="35" t="s">
        <v>55</v>
      </c>
      <c r="D262" s="34"/>
      <c r="E262" s="36"/>
      <c r="F262" s="36"/>
      <c r="G262" s="37">
        <v>3</v>
      </c>
      <c r="H262" s="38">
        <v>6</v>
      </c>
    </row>
    <row r="263" spans="1:8" s="32" customFormat="1" outlineLevel="1" x14ac:dyDescent="0.25">
      <c r="A263" s="26" t="s">
        <v>388</v>
      </c>
      <c r="B263" s="27" t="s">
        <v>389</v>
      </c>
      <c r="C263" s="28" t="s">
        <v>390</v>
      </c>
      <c r="D263" s="27" t="s">
        <v>391</v>
      </c>
      <c r="E263" s="29">
        <v>4.0000000000000001E-3</v>
      </c>
      <c r="F263" s="29">
        <v>8.0000000000000002E-3</v>
      </c>
      <c r="G263" s="30">
        <v>2250</v>
      </c>
      <c r="H263" s="31">
        <v>18</v>
      </c>
    </row>
    <row r="264" spans="1:8" s="32" customFormat="1" outlineLevel="1" x14ac:dyDescent="0.25">
      <c r="A264" s="26" t="s">
        <v>392</v>
      </c>
      <c r="B264" s="27" t="s">
        <v>341</v>
      </c>
      <c r="C264" s="28" t="s">
        <v>342</v>
      </c>
      <c r="D264" s="27" t="s">
        <v>88</v>
      </c>
      <c r="E264" s="29">
        <v>7.1399999999999996E-3</v>
      </c>
      <c r="F264" s="29">
        <v>1.43E-2</v>
      </c>
      <c r="G264" s="30">
        <v>1186</v>
      </c>
      <c r="H264" s="31">
        <v>17</v>
      </c>
    </row>
    <row r="265" spans="1:8" s="32" customFormat="1" outlineLevel="1" x14ac:dyDescent="0.25">
      <c r="A265" s="26" t="s">
        <v>393</v>
      </c>
      <c r="B265" s="27" t="s">
        <v>373</v>
      </c>
      <c r="C265" s="28" t="s">
        <v>374</v>
      </c>
      <c r="D265" s="27" t="s">
        <v>88</v>
      </c>
      <c r="E265" s="29">
        <v>1.6000000000000001E-3</v>
      </c>
      <c r="F265" s="29">
        <v>3.2000000000000002E-3</v>
      </c>
      <c r="G265" s="30">
        <v>3255</v>
      </c>
      <c r="H265" s="31">
        <v>10</v>
      </c>
    </row>
    <row r="266" spans="1:8" s="39" customFormat="1" x14ac:dyDescent="0.25">
      <c r="A266" s="33"/>
      <c r="B266" s="34"/>
      <c r="C266" s="35" t="s">
        <v>60</v>
      </c>
      <c r="D266" s="34"/>
      <c r="E266" s="36"/>
      <c r="F266" s="36"/>
      <c r="G266" s="37">
        <v>22</v>
      </c>
      <c r="H266" s="38">
        <v>44</v>
      </c>
    </row>
    <row r="267" spans="1:8" s="25" customFormat="1" ht="25.5" x14ac:dyDescent="0.25">
      <c r="A267" s="20" t="s">
        <v>394</v>
      </c>
      <c r="B267" s="21" t="s">
        <v>395</v>
      </c>
      <c r="C267" s="21" t="s">
        <v>396</v>
      </c>
      <c r="D267" s="22" t="s">
        <v>397</v>
      </c>
      <c r="E267" s="327">
        <v>2E-3</v>
      </c>
      <c r="F267" s="328"/>
      <c r="G267" s="23">
        <v>491</v>
      </c>
      <c r="H267" s="24">
        <v>1</v>
      </c>
    </row>
    <row r="268" spans="1:8" s="25" customFormat="1" ht="42" x14ac:dyDescent="0.25">
      <c r="A268" s="20" t="s">
        <v>398</v>
      </c>
      <c r="B268" s="21" t="s">
        <v>399</v>
      </c>
      <c r="C268" s="21" t="s">
        <v>400</v>
      </c>
      <c r="D268" s="22" t="s">
        <v>201</v>
      </c>
      <c r="E268" s="333">
        <v>1</v>
      </c>
      <c r="F268" s="334"/>
      <c r="G268" s="23">
        <v>5309</v>
      </c>
      <c r="H268" s="24">
        <v>5309</v>
      </c>
    </row>
    <row r="269" spans="1:8" s="32" customFormat="1" ht="24" outlineLevel="1" x14ac:dyDescent="0.25">
      <c r="A269" s="50" t="s">
        <v>401</v>
      </c>
      <c r="B269" s="51" t="s">
        <v>402</v>
      </c>
      <c r="C269" s="52" t="s">
        <v>403</v>
      </c>
      <c r="D269" s="51" t="s">
        <v>35</v>
      </c>
      <c r="E269" s="53">
        <v>1.0900000000000001</v>
      </c>
      <c r="F269" s="53">
        <v>1.0900000000000001</v>
      </c>
      <c r="G269" s="54">
        <v>4871</v>
      </c>
      <c r="H269" s="55">
        <v>5309</v>
      </c>
    </row>
    <row r="270" spans="1:8" s="39" customFormat="1" x14ac:dyDescent="0.25">
      <c r="A270" s="33"/>
      <c r="B270" s="34"/>
      <c r="C270" s="35" t="s">
        <v>40</v>
      </c>
      <c r="D270" s="34"/>
      <c r="E270" s="36"/>
      <c r="F270" s="36"/>
      <c r="G270" s="37">
        <v>5309</v>
      </c>
      <c r="H270" s="38">
        <v>5309</v>
      </c>
    </row>
    <row r="271" spans="1:8" s="25" customFormat="1" ht="13.5" thickBot="1" x14ac:dyDescent="0.3">
      <c r="A271" s="20" t="s">
        <v>404</v>
      </c>
      <c r="B271" s="21" t="s">
        <v>350</v>
      </c>
      <c r="C271" s="21" t="s">
        <v>405</v>
      </c>
      <c r="D271" s="22" t="s">
        <v>323</v>
      </c>
      <c r="E271" s="335">
        <v>1</v>
      </c>
      <c r="F271" s="336"/>
      <c r="G271" s="23">
        <v>10500</v>
      </c>
      <c r="H271" s="24">
        <v>10500</v>
      </c>
    </row>
    <row r="272" spans="1:8" s="1" customFormat="1" ht="13.5" thickTop="1" x14ac:dyDescent="0.25">
      <c r="A272" s="337" t="s">
        <v>406</v>
      </c>
      <c r="B272" s="338"/>
      <c r="C272" s="339"/>
      <c r="D272" s="57" t="s">
        <v>407</v>
      </c>
      <c r="E272" s="58"/>
      <c r="F272" s="58"/>
      <c r="G272" s="59"/>
      <c r="H272" s="60">
        <v>471175</v>
      </c>
    </row>
    <row r="273" spans="1:8" s="1" customFormat="1" x14ac:dyDescent="0.25">
      <c r="A273" s="61"/>
      <c r="B273" s="62"/>
      <c r="C273" s="63" t="s">
        <v>408</v>
      </c>
      <c r="D273" s="64"/>
      <c r="E273" s="65"/>
      <c r="F273" s="65"/>
      <c r="G273" s="65"/>
      <c r="H273" s="66"/>
    </row>
    <row r="274" spans="1:8" s="1" customFormat="1" x14ac:dyDescent="0.25">
      <c r="A274" s="67"/>
      <c r="B274" s="340" t="s">
        <v>409</v>
      </c>
      <c r="C274" s="341"/>
      <c r="D274" s="68" t="s">
        <v>407</v>
      </c>
      <c r="E274" s="69"/>
      <c r="F274" s="69"/>
      <c r="G274" s="70"/>
      <c r="H274" s="71">
        <v>236809</v>
      </c>
    </row>
    <row r="275" spans="1:8" s="1" customFormat="1" x14ac:dyDescent="0.25">
      <c r="A275" s="67"/>
      <c r="B275" s="340" t="s">
        <v>410</v>
      </c>
      <c r="C275" s="341"/>
      <c r="D275" s="68" t="s">
        <v>407</v>
      </c>
      <c r="E275" s="69"/>
      <c r="F275" s="69"/>
      <c r="G275" s="70"/>
      <c r="H275" s="71">
        <v>5309</v>
      </c>
    </row>
    <row r="276" spans="1:8" s="1" customFormat="1" x14ac:dyDescent="0.25">
      <c r="A276" s="67"/>
      <c r="B276" s="340" t="s">
        <v>411</v>
      </c>
      <c r="C276" s="341"/>
      <c r="D276" s="68" t="s">
        <v>407</v>
      </c>
      <c r="E276" s="69"/>
      <c r="F276" s="69"/>
      <c r="G276" s="70"/>
      <c r="H276" s="71">
        <v>231500</v>
      </c>
    </row>
    <row r="277" spans="1:8" s="1" customFormat="1" x14ac:dyDescent="0.25">
      <c r="A277" s="67"/>
      <c r="B277" s="340" t="s">
        <v>412</v>
      </c>
      <c r="C277" s="341"/>
      <c r="D277" s="68" t="s">
        <v>407</v>
      </c>
      <c r="E277" s="69"/>
      <c r="F277" s="69"/>
      <c r="G277" s="70"/>
      <c r="H277" s="71">
        <v>236809</v>
      </c>
    </row>
    <row r="278" spans="1:8" s="1" customFormat="1" x14ac:dyDescent="0.25">
      <c r="A278" s="67"/>
      <c r="B278" s="62"/>
      <c r="C278" s="72" t="s">
        <v>413</v>
      </c>
      <c r="D278" s="68" t="s">
        <v>35</v>
      </c>
      <c r="E278" s="69"/>
      <c r="F278" s="69"/>
      <c r="G278" s="70"/>
      <c r="H278" s="71">
        <v>1</v>
      </c>
    </row>
    <row r="279" spans="1:8" s="1" customFormat="1" x14ac:dyDescent="0.25">
      <c r="A279" s="67"/>
      <c r="B279" s="62"/>
      <c r="C279" s="72" t="s">
        <v>414</v>
      </c>
      <c r="D279" s="68" t="s">
        <v>407</v>
      </c>
      <c r="E279" s="69"/>
      <c r="F279" s="69"/>
      <c r="G279" s="70"/>
      <c r="H279" s="71">
        <v>5309</v>
      </c>
    </row>
    <row r="280" spans="1:8" s="1" customFormat="1" x14ac:dyDescent="0.25">
      <c r="A280" s="67"/>
      <c r="B280" s="340" t="s">
        <v>415</v>
      </c>
      <c r="C280" s="341"/>
      <c r="D280" s="68" t="s">
        <v>407</v>
      </c>
      <c r="E280" s="69"/>
      <c r="F280" s="69"/>
      <c r="G280" s="70"/>
      <c r="H280" s="71">
        <v>232719</v>
      </c>
    </row>
    <row r="281" spans="1:8" s="1" customFormat="1" x14ac:dyDescent="0.25">
      <c r="A281" s="67"/>
      <c r="B281" s="340" t="s">
        <v>416</v>
      </c>
      <c r="C281" s="341"/>
      <c r="D281" s="68" t="s">
        <v>407</v>
      </c>
      <c r="E281" s="69"/>
      <c r="F281" s="69"/>
      <c r="G281" s="70"/>
      <c r="H281" s="71">
        <v>26546</v>
      </c>
    </row>
    <row r="282" spans="1:8" s="1" customFormat="1" x14ac:dyDescent="0.25">
      <c r="A282" s="67"/>
      <c r="B282" s="340" t="s">
        <v>410</v>
      </c>
      <c r="C282" s="341"/>
      <c r="D282" s="68" t="s">
        <v>407</v>
      </c>
      <c r="E282" s="69"/>
      <c r="F282" s="69"/>
      <c r="G282" s="70"/>
      <c r="H282" s="71">
        <v>193981</v>
      </c>
    </row>
    <row r="283" spans="1:8" s="1" customFormat="1" x14ac:dyDescent="0.25">
      <c r="A283" s="67"/>
      <c r="B283" s="340" t="s">
        <v>411</v>
      </c>
      <c r="C283" s="341"/>
      <c r="D283" s="68" t="s">
        <v>407</v>
      </c>
      <c r="E283" s="69"/>
      <c r="F283" s="69"/>
      <c r="G283" s="70"/>
      <c r="H283" s="71">
        <v>5390</v>
      </c>
    </row>
    <row r="284" spans="1:8" s="1" customFormat="1" x14ac:dyDescent="0.25">
      <c r="A284" s="67"/>
      <c r="B284" s="340" t="s">
        <v>417</v>
      </c>
      <c r="C284" s="341"/>
      <c r="D284" s="68" t="s">
        <v>407</v>
      </c>
      <c r="E284" s="69"/>
      <c r="F284" s="69"/>
      <c r="G284" s="70"/>
      <c r="H284" s="71">
        <v>232719</v>
      </c>
    </row>
    <row r="285" spans="1:8" s="1" customFormat="1" x14ac:dyDescent="0.25">
      <c r="A285" s="67"/>
      <c r="B285" s="62"/>
      <c r="C285" s="72" t="s">
        <v>413</v>
      </c>
      <c r="D285" s="68" t="s">
        <v>35</v>
      </c>
      <c r="E285" s="69"/>
      <c r="F285" s="69"/>
      <c r="G285" s="70"/>
      <c r="H285" s="71">
        <v>43</v>
      </c>
    </row>
    <row r="286" spans="1:8" s="1" customFormat="1" x14ac:dyDescent="0.25">
      <c r="A286" s="67"/>
      <c r="B286" s="62"/>
      <c r="C286" s="72" t="s">
        <v>414</v>
      </c>
      <c r="D286" s="68" t="s">
        <v>407</v>
      </c>
      <c r="E286" s="69"/>
      <c r="F286" s="69"/>
      <c r="G286" s="70"/>
      <c r="H286" s="71">
        <v>193981</v>
      </c>
    </row>
    <row r="287" spans="1:8" s="1" customFormat="1" x14ac:dyDescent="0.25">
      <c r="A287" s="67"/>
      <c r="B287" s="340" t="s">
        <v>418</v>
      </c>
      <c r="C287" s="341"/>
      <c r="D287" s="68" t="s">
        <v>407</v>
      </c>
      <c r="E287" s="69"/>
      <c r="F287" s="69"/>
      <c r="G287" s="70"/>
      <c r="H287" s="71">
        <v>1647</v>
      </c>
    </row>
    <row r="288" spans="1:8" s="1" customFormat="1" x14ac:dyDescent="0.25">
      <c r="A288" s="67"/>
      <c r="B288" s="340" t="s">
        <v>416</v>
      </c>
      <c r="C288" s="341"/>
      <c r="D288" s="68" t="s">
        <v>407</v>
      </c>
      <c r="E288" s="69"/>
      <c r="F288" s="69"/>
      <c r="G288" s="70"/>
      <c r="H288" s="71">
        <v>15</v>
      </c>
    </row>
    <row r="289" spans="1:8" s="1" customFormat="1" x14ac:dyDescent="0.25">
      <c r="A289" s="67"/>
      <c r="B289" s="340" t="s">
        <v>410</v>
      </c>
      <c r="C289" s="341"/>
      <c r="D289" s="68" t="s">
        <v>407</v>
      </c>
      <c r="E289" s="69"/>
      <c r="F289" s="69"/>
      <c r="G289" s="70"/>
      <c r="H289" s="71">
        <v>1632</v>
      </c>
    </row>
    <row r="290" spans="1:8" s="1" customFormat="1" x14ac:dyDescent="0.25">
      <c r="A290" s="67"/>
      <c r="B290" s="340" t="s">
        <v>419</v>
      </c>
      <c r="C290" s="341"/>
      <c r="D290" s="68" t="s">
        <v>407</v>
      </c>
      <c r="E290" s="69"/>
      <c r="F290" s="69"/>
      <c r="G290" s="70"/>
      <c r="H290" s="71">
        <v>1647</v>
      </c>
    </row>
    <row r="291" spans="1:8" s="1" customFormat="1" x14ac:dyDescent="0.25">
      <c r="A291" s="67"/>
      <c r="B291" s="62"/>
      <c r="C291" s="72" t="s">
        <v>413</v>
      </c>
      <c r="D291" s="68" t="s">
        <v>35</v>
      </c>
      <c r="E291" s="69"/>
      <c r="F291" s="69"/>
      <c r="G291" s="70"/>
      <c r="H291" s="71">
        <v>0.3</v>
      </c>
    </row>
    <row r="292" spans="1:8" s="1" customFormat="1" x14ac:dyDescent="0.25">
      <c r="A292" s="67"/>
      <c r="B292" s="62"/>
      <c r="C292" s="72" t="s">
        <v>414</v>
      </c>
      <c r="D292" s="68" t="s">
        <v>407</v>
      </c>
      <c r="E292" s="69"/>
      <c r="F292" s="69"/>
      <c r="G292" s="70"/>
      <c r="H292" s="71">
        <v>1632</v>
      </c>
    </row>
    <row r="293" spans="1:8" s="1" customFormat="1" x14ac:dyDescent="0.25">
      <c r="A293" s="67"/>
      <c r="B293" s="62"/>
      <c r="C293" s="72" t="s">
        <v>420</v>
      </c>
      <c r="D293" s="68" t="s">
        <v>407</v>
      </c>
      <c r="E293" s="69"/>
      <c r="F293" s="69"/>
      <c r="G293" s="70"/>
      <c r="H293" s="71">
        <v>471175</v>
      </c>
    </row>
    <row r="294" spans="1:8" s="1" customFormat="1" x14ac:dyDescent="0.25">
      <c r="A294" s="67"/>
      <c r="B294" s="62"/>
      <c r="C294" s="72" t="s">
        <v>413</v>
      </c>
      <c r="D294" s="68" t="s">
        <v>35</v>
      </c>
      <c r="E294" s="69"/>
      <c r="F294" s="69"/>
      <c r="G294" s="70"/>
      <c r="H294" s="71">
        <v>44</v>
      </c>
    </row>
    <row r="295" spans="1:8" s="1" customFormat="1" x14ac:dyDescent="0.25">
      <c r="A295" s="67"/>
      <c r="B295" s="62"/>
      <c r="C295" s="72" t="s">
        <v>414</v>
      </c>
      <c r="D295" s="68" t="s">
        <v>407</v>
      </c>
      <c r="E295" s="69"/>
      <c r="F295" s="69"/>
      <c r="G295" s="70"/>
      <c r="H295" s="71">
        <v>200922</v>
      </c>
    </row>
    <row r="296" spans="1:8" s="1" customFormat="1" x14ac:dyDescent="0.25">
      <c r="A296" s="342"/>
      <c r="B296" s="329"/>
      <c r="C296" s="329"/>
      <c r="D296" s="329"/>
      <c r="E296" s="329"/>
      <c r="F296" s="329"/>
      <c r="G296" s="329"/>
      <c r="H296" s="343"/>
    </row>
    <row r="297" spans="1:8" ht="15.75" customHeight="1" x14ac:dyDescent="0.25">
      <c r="A297" s="330" t="s">
        <v>421</v>
      </c>
      <c r="B297" s="331"/>
      <c r="C297" s="331"/>
      <c r="D297" s="331"/>
      <c r="E297" s="331"/>
      <c r="F297" s="331"/>
      <c r="G297" s="331"/>
      <c r="H297" s="332"/>
    </row>
    <row r="298" spans="1:8" s="1" customFormat="1" ht="12.75" customHeight="1" x14ac:dyDescent="0.25">
      <c r="A298" s="17"/>
      <c r="B298" s="18"/>
      <c r="C298" s="329" t="s">
        <v>422</v>
      </c>
      <c r="D298" s="329"/>
      <c r="E298" s="18"/>
      <c r="F298" s="18"/>
      <c r="G298" s="18"/>
      <c r="H298" s="19"/>
    </row>
    <row r="299" spans="1:8" s="25" customFormat="1" ht="51.75" x14ac:dyDescent="0.25">
      <c r="A299" s="20" t="s">
        <v>423</v>
      </c>
      <c r="B299" s="21" t="s">
        <v>424</v>
      </c>
      <c r="C299" s="21" t="s">
        <v>425</v>
      </c>
      <c r="D299" s="22" t="s">
        <v>75</v>
      </c>
      <c r="E299" s="327">
        <v>11.016</v>
      </c>
      <c r="F299" s="328"/>
      <c r="G299" s="23">
        <v>2079</v>
      </c>
      <c r="H299" s="24">
        <v>22902</v>
      </c>
    </row>
    <row r="300" spans="1:8" s="32" customFormat="1" ht="24" outlineLevel="1" x14ac:dyDescent="0.25">
      <c r="A300" s="26" t="s">
        <v>426</v>
      </c>
      <c r="B300" s="27" t="s">
        <v>427</v>
      </c>
      <c r="C300" s="28" t="s">
        <v>428</v>
      </c>
      <c r="D300" s="27" t="s">
        <v>35</v>
      </c>
      <c r="E300" s="29">
        <v>0.46079999999999999</v>
      </c>
      <c r="F300" s="29">
        <v>5.0762</v>
      </c>
      <c r="G300" s="30">
        <v>4504</v>
      </c>
      <c r="H300" s="31">
        <v>22863</v>
      </c>
    </row>
    <row r="301" spans="1:8" s="39" customFormat="1" x14ac:dyDescent="0.25">
      <c r="A301" s="33"/>
      <c r="B301" s="34"/>
      <c r="C301" s="35" t="s">
        <v>40</v>
      </c>
      <c r="D301" s="34"/>
      <c r="E301" s="36"/>
      <c r="F301" s="36"/>
      <c r="G301" s="37">
        <v>2076</v>
      </c>
      <c r="H301" s="38">
        <v>22869</v>
      </c>
    </row>
    <row r="302" spans="1:8" s="32" customFormat="1" outlineLevel="1" x14ac:dyDescent="0.25">
      <c r="A302" s="26" t="s">
        <v>429</v>
      </c>
      <c r="B302" s="27" t="s">
        <v>430</v>
      </c>
      <c r="C302" s="28" t="s">
        <v>431</v>
      </c>
      <c r="D302" s="27" t="s">
        <v>44</v>
      </c>
      <c r="E302" s="29">
        <v>2.5402000000000001E-2</v>
      </c>
      <c r="F302" s="29">
        <v>0.27979999999999999</v>
      </c>
      <c r="G302" s="30">
        <v>41</v>
      </c>
      <c r="H302" s="31">
        <v>11</v>
      </c>
    </row>
    <row r="303" spans="1:8" s="32" customFormat="1" outlineLevel="2" x14ac:dyDescent="0.25">
      <c r="A303" s="40"/>
      <c r="B303" s="41" t="s">
        <v>45</v>
      </c>
      <c r="C303" s="42" t="s">
        <v>53</v>
      </c>
      <c r="D303" s="43" t="s">
        <v>39</v>
      </c>
      <c r="E303" s="46" t="s">
        <v>54</v>
      </c>
      <c r="F303" s="46" t="s">
        <v>54</v>
      </c>
      <c r="G303" s="47" t="s">
        <v>54</v>
      </c>
      <c r="H303" s="45" t="s">
        <v>54</v>
      </c>
    </row>
    <row r="304" spans="1:8" s="32" customFormat="1" outlineLevel="1" x14ac:dyDescent="0.25">
      <c r="A304" s="26" t="s">
        <v>432</v>
      </c>
      <c r="B304" s="27" t="s">
        <v>301</v>
      </c>
      <c r="C304" s="28" t="s">
        <v>302</v>
      </c>
      <c r="D304" s="27" t="s">
        <v>44</v>
      </c>
      <c r="E304" s="29">
        <v>2.2445E-2</v>
      </c>
      <c r="F304" s="29">
        <v>0.24729999999999999</v>
      </c>
      <c r="G304" s="30">
        <v>26</v>
      </c>
      <c r="H304" s="31">
        <v>6</v>
      </c>
    </row>
    <row r="305" spans="1:8" s="32" customFormat="1" outlineLevel="2" x14ac:dyDescent="0.25">
      <c r="A305" s="40"/>
      <c r="B305" s="41" t="s">
        <v>45</v>
      </c>
      <c r="C305" s="42" t="s">
        <v>53</v>
      </c>
      <c r="D305" s="43" t="s">
        <v>39</v>
      </c>
      <c r="E305" s="46" t="s">
        <v>54</v>
      </c>
      <c r="F305" s="46" t="s">
        <v>54</v>
      </c>
      <c r="G305" s="47" t="s">
        <v>54</v>
      </c>
      <c r="H305" s="45" t="s">
        <v>54</v>
      </c>
    </row>
    <row r="306" spans="1:8" s="32" customFormat="1" outlineLevel="1" x14ac:dyDescent="0.25">
      <c r="A306" s="26" t="s">
        <v>433</v>
      </c>
      <c r="B306" s="27" t="s">
        <v>305</v>
      </c>
      <c r="C306" s="28" t="s">
        <v>306</v>
      </c>
      <c r="D306" s="27" t="s">
        <v>44</v>
      </c>
      <c r="E306" s="29">
        <v>3.0106000000000001E-2</v>
      </c>
      <c r="F306" s="29">
        <v>0.33160000000000001</v>
      </c>
      <c r="G306" s="30">
        <v>23</v>
      </c>
      <c r="H306" s="31">
        <v>8</v>
      </c>
    </row>
    <row r="307" spans="1:8" s="32" customFormat="1" outlineLevel="2" x14ac:dyDescent="0.25">
      <c r="A307" s="40"/>
      <c r="B307" s="41" t="s">
        <v>45</v>
      </c>
      <c r="C307" s="42" t="s">
        <v>53</v>
      </c>
      <c r="D307" s="43" t="s">
        <v>39</v>
      </c>
      <c r="E307" s="46" t="s">
        <v>54</v>
      </c>
      <c r="F307" s="46" t="s">
        <v>54</v>
      </c>
      <c r="G307" s="47" t="s">
        <v>54</v>
      </c>
      <c r="H307" s="45" t="s">
        <v>54</v>
      </c>
    </row>
    <row r="308" spans="1:8" s="39" customFormat="1" x14ac:dyDescent="0.25">
      <c r="A308" s="33"/>
      <c r="B308" s="34"/>
      <c r="C308" s="35" t="s">
        <v>55</v>
      </c>
      <c r="D308" s="34"/>
      <c r="E308" s="36"/>
      <c r="F308" s="36"/>
      <c r="G308" s="37">
        <v>3</v>
      </c>
      <c r="H308" s="38">
        <v>33</v>
      </c>
    </row>
    <row r="309" spans="1:8" s="25" customFormat="1" ht="42" x14ac:dyDescent="0.25">
      <c r="A309" s="20" t="s">
        <v>434</v>
      </c>
      <c r="B309" s="21" t="s">
        <v>73</v>
      </c>
      <c r="C309" s="21" t="s">
        <v>74</v>
      </c>
      <c r="D309" s="22" t="s">
        <v>75</v>
      </c>
      <c r="E309" s="327">
        <v>0.64800000000000002</v>
      </c>
      <c r="F309" s="328"/>
      <c r="G309" s="23">
        <v>5262</v>
      </c>
      <c r="H309" s="24">
        <v>3410</v>
      </c>
    </row>
    <row r="310" spans="1:8" s="32" customFormat="1" ht="24" outlineLevel="1" x14ac:dyDescent="0.25">
      <c r="A310" s="26" t="s">
        <v>435</v>
      </c>
      <c r="B310" s="27" t="s">
        <v>77</v>
      </c>
      <c r="C310" s="28" t="s">
        <v>78</v>
      </c>
      <c r="D310" s="27" t="s">
        <v>35</v>
      </c>
      <c r="E310" s="29">
        <v>0.8044</v>
      </c>
      <c r="F310" s="29">
        <v>0.52129999999999999</v>
      </c>
      <c r="G310" s="30">
        <v>5532</v>
      </c>
      <c r="H310" s="31">
        <v>2884</v>
      </c>
    </row>
    <row r="311" spans="1:8" s="32" customFormat="1" outlineLevel="1" x14ac:dyDescent="0.25">
      <c r="A311" s="26" t="s">
        <v>436</v>
      </c>
      <c r="B311" s="27" t="s">
        <v>37</v>
      </c>
      <c r="C311" s="28" t="s">
        <v>38</v>
      </c>
      <c r="D311" s="27" t="s">
        <v>39</v>
      </c>
      <c r="E311" s="29">
        <v>5.0000000000000001E-3</v>
      </c>
      <c r="F311" s="29">
        <v>3.2000000000000002E-3</v>
      </c>
      <c r="G311" s="29">
        <v>2160.4899999999998</v>
      </c>
      <c r="H311" s="31">
        <v>7</v>
      </c>
    </row>
    <row r="312" spans="1:8" s="39" customFormat="1" x14ac:dyDescent="0.25">
      <c r="A312" s="33"/>
      <c r="B312" s="34"/>
      <c r="C312" s="35" t="s">
        <v>40</v>
      </c>
      <c r="D312" s="34"/>
      <c r="E312" s="36"/>
      <c r="F312" s="36"/>
      <c r="G312" s="37">
        <v>4461</v>
      </c>
      <c r="H312" s="38">
        <v>2891</v>
      </c>
    </row>
    <row r="313" spans="1:8" s="32" customFormat="1" outlineLevel="1" x14ac:dyDescent="0.25">
      <c r="A313" s="26" t="s">
        <v>437</v>
      </c>
      <c r="B313" s="27" t="s">
        <v>42</v>
      </c>
      <c r="C313" s="28" t="s">
        <v>43</v>
      </c>
      <c r="D313" s="27" t="s">
        <v>44</v>
      </c>
      <c r="E313" s="29">
        <v>5.0140000000000002E-3</v>
      </c>
      <c r="F313" s="29">
        <v>3.2000000000000002E-3</v>
      </c>
      <c r="G313" s="30">
        <v>6074</v>
      </c>
      <c r="H313" s="31">
        <v>20</v>
      </c>
    </row>
    <row r="314" spans="1:8" s="32" customFormat="1" outlineLevel="2" x14ac:dyDescent="0.25">
      <c r="A314" s="40"/>
      <c r="B314" s="41" t="s">
        <v>45</v>
      </c>
      <c r="C314" s="42" t="s">
        <v>46</v>
      </c>
      <c r="D314" s="43" t="s">
        <v>39</v>
      </c>
      <c r="E314" s="44">
        <v>5.0140000000000002E-3</v>
      </c>
      <c r="F314" s="44">
        <v>3.2000000000000002E-3</v>
      </c>
      <c r="G314" s="44">
        <v>2242</v>
      </c>
      <c r="H314" s="45">
        <v>7.17</v>
      </c>
    </row>
    <row r="315" spans="1:8" s="39" customFormat="1" x14ac:dyDescent="0.25">
      <c r="A315" s="33"/>
      <c r="B315" s="34"/>
      <c r="C315" s="35" t="s">
        <v>55</v>
      </c>
      <c r="D315" s="34"/>
      <c r="E315" s="36"/>
      <c r="F315" s="36"/>
      <c r="G315" s="37">
        <v>30</v>
      </c>
      <c r="H315" s="38">
        <v>19</v>
      </c>
    </row>
    <row r="316" spans="1:8" s="32" customFormat="1" ht="13.5" outlineLevel="1" x14ac:dyDescent="0.25">
      <c r="A316" s="26" t="s">
        <v>438</v>
      </c>
      <c r="B316" s="27" t="s">
        <v>82</v>
      </c>
      <c r="C316" s="28" t="s">
        <v>83</v>
      </c>
      <c r="D316" s="27" t="s">
        <v>84</v>
      </c>
      <c r="E316" s="29">
        <v>6.3E-3</v>
      </c>
      <c r="F316" s="29">
        <v>4.1000000000000003E-3</v>
      </c>
      <c r="G316" s="30">
        <v>25</v>
      </c>
      <c r="H316" s="31">
        <v>0.1</v>
      </c>
    </row>
    <row r="317" spans="1:8" s="32" customFormat="1" ht="24" outlineLevel="1" x14ac:dyDescent="0.25">
      <c r="A317" s="26" t="s">
        <v>439</v>
      </c>
      <c r="B317" s="27" t="s">
        <v>86</v>
      </c>
      <c r="C317" s="28" t="s">
        <v>87</v>
      </c>
      <c r="D317" s="27" t="s">
        <v>88</v>
      </c>
      <c r="E317" s="29">
        <v>0.1</v>
      </c>
      <c r="F317" s="29">
        <v>6.4799999999999996E-2</v>
      </c>
      <c r="G317" s="30">
        <v>326</v>
      </c>
      <c r="H317" s="31">
        <v>21</v>
      </c>
    </row>
    <row r="318" spans="1:8" s="32" customFormat="1" outlineLevel="1" x14ac:dyDescent="0.25">
      <c r="A318" s="50" t="s">
        <v>440</v>
      </c>
      <c r="B318" s="51" t="s">
        <v>90</v>
      </c>
      <c r="C318" s="52" t="s">
        <v>91</v>
      </c>
      <c r="D318" s="51" t="s">
        <v>88</v>
      </c>
      <c r="E318" s="53">
        <v>9.6</v>
      </c>
      <c r="F318" s="53">
        <v>6.2207999999999997</v>
      </c>
      <c r="G318" s="54">
        <v>78</v>
      </c>
      <c r="H318" s="55">
        <v>485</v>
      </c>
    </row>
    <row r="319" spans="1:8" s="39" customFormat="1" x14ac:dyDescent="0.25">
      <c r="A319" s="33"/>
      <c r="B319" s="34"/>
      <c r="C319" s="35" t="s">
        <v>60</v>
      </c>
      <c r="D319" s="34"/>
      <c r="E319" s="36"/>
      <c r="F319" s="36"/>
      <c r="G319" s="37">
        <v>782</v>
      </c>
      <c r="H319" s="38">
        <v>507</v>
      </c>
    </row>
    <row r="320" spans="1:8" s="25" customFormat="1" ht="66.75" x14ac:dyDescent="0.25">
      <c r="A320" s="20" t="s">
        <v>441</v>
      </c>
      <c r="B320" s="21" t="s">
        <v>93</v>
      </c>
      <c r="C320" s="21" t="s">
        <v>442</v>
      </c>
      <c r="D320" s="22" t="s">
        <v>95</v>
      </c>
      <c r="E320" s="327">
        <v>0.64800000000000002</v>
      </c>
      <c r="F320" s="328"/>
      <c r="G320" s="23">
        <v>1357</v>
      </c>
      <c r="H320" s="24">
        <v>879</v>
      </c>
    </row>
    <row r="321" spans="1:8" s="32" customFormat="1" ht="24" outlineLevel="1" x14ac:dyDescent="0.25">
      <c r="A321" s="26" t="s">
        <v>443</v>
      </c>
      <c r="B321" s="27" t="s">
        <v>97</v>
      </c>
      <c r="C321" s="28" t="s">
        <v>98</v>
      </c>
      <c r="D321" s="27" t="s">
        <v>35</v>
      </c>
      <c r="E321" s="29">
        <v>0.24490000000000001</v>
      </c>
      <c r="F321" s="29">
        <v>0.15870000000000001</v>
      </c>
      <c r="G321" s="30">
        <v>4812</v>
      </c>
      <c r="H321" s="31">
        <v>764</v>
      </c>
    </row>
    <row r="322" spans="1:8" s="32" customFormat="1" outlineLevel="1" x14ac:dyDescent="0.25">
      <c r="A322" s="26" t="s">
        <v>444</v>
      </c>
      <c r="B322" s="27" t="s">
        <v>37</v>
      </c>
      <c r="C322" s="28" t="s">
        <v>38</v>
      </c>
      <c r="D322" s="27" t="s">
        <v>39</v>
      </c>
      <c r="E322" s="29">
        <v>1E-3</v>
      </c>
      <c r="F322" s="29">
        <v>5.9999999999999995E-4</v>
      </c>
      <c r="G322" s="29">
        <v>3086.42</v>
      </c>
      <c r="H322" s="31">
        <v>2</v>
      </c>
    </row>
    <row r="323" spans="1:8" s="39" customFormat="1" x14ac:dyDescent="0.25">
      <c r="A323" s="33"/>
      <c r="B323" s="34"/>
      <c r="C323" s="35" t="s">
        <v>40</v>
      </c>
      <c r="D323" s="34"/>
      <c r="E323" s="36"/>
      <c r="F323" s="36"/>
      <c r="G323" s="37">
        <v>1182</v>
      </c>
      <c r="H323" s="38">
        <v>766</v>
      </c>
    </row>
    <row r="324" spans="1:8" s="32" customFormat="1" outlineLevel="1" x14ac:dyDescent="0.25">
      <c r="A324" s="26" t="s">
        <v>445</v>
      </c>
      <c r="B324" s="27" t="s">
        <v>42</v>
      </c>
      <c r="C324" s="28" t="s">
        <v>43</v>
      </c>
      <c r="D324" s="27" t="s">
        <v>44</v>
      </c>
      <c r="E324" s="29">
        <v>1.06E-4</v>
      </c>
      <c r="F324" s="29">
        <v>1E-4</v>
      </c>
      <c r="G324" s="30">
        <v>6074</v>
      </c>
      <c r="H324" s="31">
        <v>0.42</v>
      </c>
    </row>
    <row r="325" spans="1:8" s="32" customFormat="1" outlineLevel="2" x14ac:dyDescent="0.25">
      <c r="A325" s="40"/>
      <c r="B325" s="41" t="s">
        <v>45</v>
      </c>
      <c r="C325" s="42" t="s">
        <v>46</v>
      </c>
      <c r="D325" s="43" t="s">
        <v>39</v>
      </c>
      <c r="E325" s="44">
        <v>1.06E-4</v>
      </c>
      <c r="F325" s="44">
        <v>1E-4</v>
      </c>
      <c r="G325" s="44">
        <v>2242</v>
      </c>
      <c r="H325" s="45">
        <v>0.22</v>
      </c>
    </row>
    <row r="326" spans="1:8" s="32" customFormat="1" outlineLevel="1" x14ac:dyDescent="0.25">
      <c r="A326" s="26" t="s">
        <v>446</v>
      </c>
      <c r="B326" s="27" t="s">
        <v>102</v>
      </c>
      <c r="C326" s="28" t="s">
        <v>103</v>
      </c>
      <c r="D326" s="27" t="s">
        <v>44</v>
      </c>
      <c r="E326" s="29">
        <v>1.06E-3</v>
      </c>
      <c r="F326" s="29">
        <v>6.9999999999999999E-4</v>
      </c>
      <c r="G326" s="30">
        <v>8242</v>
      </c>
      <c r="H326" s="31">
        <v>6</v>
      </c>
    </row>
    <row r="327" spans="1:8" s="32" customFormat="1" outlineLevel="2" x14ac:dyDescent="0.25">
      <c r="A327" s="40"/>
      <c r="B327" s="41" t="s">
        <v>45</v>
      </c>
      <c r="C327" s="42" t="s">
        <v>46</v>
      </c>
      <c r="D327" s="43" t="s">
        <v>39</v>
      </c>
      <c r="E327" s="44">
        <v>1.06E-3</v>
      </c>
      <c r="F327" s="44">
        <v>6.9999999999999999E-4</v>
      </c>
      <c r="G327" s="44">
        <v>2678</v>
      </c>
      <c r="H327" s="45">
        <v>1.87</v>
      </c>
    </row>
    <row r="328" spans="1:8" s="39" customFormat="1" x14ac:dyDescent="0.25">
      <c r="A328" s="33"/>
      <c r="B328" s="34"/>
      <c r="C328" s="35" t="s">
        <v>55</v>
      </c>
      <c r="D328" s="34"/>
      <c r="E328" s="36"/>
      <c r="F328" s="36"/>
      <c r="G328" s="37">
        <v>10</v>
      </c>
      <c r="H328" s="38">
        <v>7</v>
      </c>
    </row>
    <row r="329" spans="1:8" s="32" customFormat="1" outlineLevel="1" x14ac:dyDescent="0.25">
      <c r="A329" s="26" t="s">
        <v>447</v>
      </c>
      <c r="B329" s="27" t="s">
        <v>105</v>
      </c>
      <c r="C329" s="28" t="s">
        <v>106</v>
      </c>
      <c r="D329" s="27" t="s">
        <v>59</v>
      </c>
      <c r="E329" s="29">
        <v>6.3000000000000003E-4</v>
      </c>
      <c r="F329" s="29">
        <v>4.0000000000000002E-4</v>
      </c>
      <c r="G329" s="30">
        <v>199032</v>
      </c>
      <c r="H329" s="31">
        <v>81</v>
      </c>
    </row>
    <row r="330" spans="1:8" s="32" customFormat="1" outlineLevel="1" x14ac:dyDescent="0.25">
      <c r="A330" s="26" t="s">
        <v>448</v>
      </c>
      <c r="B330" s="27" t="s">
        <v>108</v>
      </c>
      <c r="C330" s="28" t="s">
        <v>109</v>
      </c>
      <c r="D330" s="27" t="s">
        <v>88</v>
      </c>
      <c r="E330" s="29">
        <v>0.05</v>
      </c>
      <c r="F330" s="29">
        <v>3.2399999999999998E-2</v>
      </c>
      <c r="G330" s="30">
        <v>116</v>
      </c>
      <c r="H330" s="31">
        <v>4</v>
      </c>
    </row>
    <row r="331" spans="1:8" s="32" customFormat="1" outlineLevel="1" x14ac:dyDescent="0.25">
      <c r="A331" s="26" t="s">
        <v>449</v>
      </c>
      <c r="B331" s="27" t="s">
        <v>111</v>
      </c>
      <c r="C331" s="28" t="s">
        <v>112</v>
      </c>
      <c r="D331" s="27" t="s">
        <v>88</v>
      </c>
      <c r="E331" s="29">
        <v>3.0999999999999999E-3</v>
      </c>
      <c r="F331" s="29">
        <v>2E-3</v>
      </c>
      <c r="G331" s="30">
        <v>1103</v>
      </c>
      <c r="H331" s="31">
        <v>2</v>
      </c>
    </row>
    <row r="332" spans="1:8" s="32" customFormat="1" ht="13.5" outlineLevel="1" x14ac:dyDescent="0.25">
      <c r="A332" s="26" t="s">
        <v>450</v>
      </c>
      <c r="B332" s="27" t="s">
        <v>114</v>
      </c>
      <c r="C332" s="28" t="s">
        <v>115</v>
      </c>
      <c r="D332" s="27" t="s">
        <v>116</v>
      </c>
      <c r="E332" s="29">
        <v>8.3999999999999995E-3</v>
      </c>
      <c r="F332" s="29">
        <v>5.4000000000000003E-3</v>
      </c>
      <c r="G332" s="30">
        <v>4057</v>
      </c>
      <c r="H332" s="31">
        <v>22</v>
      </c>
    </row>
    <row r="333" spans="1:8" s="39" customFormat="1" x14ac:dyDescent="0.25">
      <c r="A333" s="33"/>
      <c r="B333" s="34"/>
      <c r="C333" s="35" t="s">
        <v>60</v>
      </c>
      <c r="D333" s="34"/>
      <c r="E333" s="36"/>
      <c r="F333" s="36"/>
      <c r="G333" s="37">
        <v>168</v>
      </c>
      <c r="H333" s="38">
        <v>108</v>
      </c>
    </row>
    <row r="334" spans="1:8" s="25" customFormat="1" ht="66.75" x14ac:dyDescent="0.25">
      <c r="A334" s="20" t="s">
        <v>451</v>
      </c>
      <c r="B334" s="21" t="s">
        <v>215</v>
      </c>
      <c r="C334" s="21" t="s">
        <v>216</v>
      </c>
      <c r="D334" s="22" t="s">
        <v>217</v>
      </c>
      <c r="E334" s="327">
        <v>0.34</v>
      </c>
      <c r="F334" s="328"/>
      <c r="G334" s="23">
        <v>2511</v>
      </c>
      <c r="H334" s="24">
        <v>854</v>
      </c>
    </row>
    <row r="335" spans="1:8" s="32" customFormat="1" ht="24" outlineLevel="1" x14ac:dyDescent="0.25">
      <c r="A335" s="26" t="s">
        <v>452</v>
      </c>
      <c r="B335" s="27" t="s">
        <v>219</v>
      </c>
      <c r="C335" s="28" t="s">
        <v>220</v>
      </c>
      <c r="D335" s="27" t="s">
        <v>35</v>
      </c>
      <c r="E335" s="29">
        <v>0.44950000000000001</v>
      </c>
      <c r="F335" s="29">
        <v>0.15279999999999999</v>
      </c>
      <c r="G335" s="30">
        <v>4987</v>
      </c>
      <c r="H335" s="31">
        <v>762</v>
      </c>
    </row>
    <row r="336" spans="1:8" s="32" customFormat="1" outlineLevel="1" x14ac:dyDescent="0.25">
      <c r="A336" s="26" t="s">
        <v>453</v>
      </c>
      <c r="B336" s="27" t="s">
        <v>37</v>
      </c>
      <c r="C336" s="28" t="s">
        <v>38</v>
      </c>
      <c r="D336" s="27" t="s">
        <v>39</v>
      </c>
      <c r="E336" s="29">
        <v>1E-3</v>
      </c>
      <c r="F336" s="29">
        <v>2.9999999999999997E-4</v>
      </c>
      <c r="G336" s="29">
        <v>2941.18</v>
      </c>
      <c r="H336" s="31">
        <v>1</v>
      </c>
    </row>
    <row r="337" spans="1:8" s="39" customFormat="1" x14ac:dyDescent="0.25">
      <c r="A337" s="33"/>
      <c r="B337" s="34"/>
      <c r="C337" s="35" t="s">
        <v>40</v>
      </c>
      <c r="D337" s="34"/>
      <c r="E337" s="36"/>
      <c r="F337" s="36"/>
      <c r="G337" s="37">
        <v>2245</v>
      </c>
      <c r="H337" s="38">
        <v>763</v>
      </c>
    </row>
    <row r="338" spans="1:8" s="32" customFormat="1" outlineLevel="1" x14ac:dyDescent="0.25">
      <c r="A338" s="26" t="s">
        <v>454</v>
      </c>
      <c r="B338" s="27" t="s">
        <v>42</v>
      </c>
      <c r="C338" s="28" t="s">
        <v>43</v>
      </c>
      <c r="D338" s="27" t="s">
        <v>44</v>
      </c>
      <c r="E338" s="29">
        <v>5.2999999999999998E-4</v>
      </c>
      <c r="F338" s="29">
        <v>2.0000000000000001E-4</v>
      </c>
      <c r="G338" s="30">
        <v>6074</v>
      </c>
      <c r="H338" s="31">
        <v>1</v>
      </c>
    </row>
    <row r="339" spans="1:8" s="32" customFormat="1" outlineLevel="2" x14ac:dyDescent="0.25">
      <c r="A339" s="40"/>
      <c r="B339" s="41" t="s">
        <v>45</v>
      </c>
      <c r="C339" s="42" t="s">
        <v>46</v>
      </c>
      <c r="D339" s="43" t="s">
        <v>39</v>
      </c>
      <c r="E339" s="44">
        <v>5.2999999999999998E-4</v>
      </c>
      <c r="F339" s="44">
        <v>2.0000000000000001E-4</v>
      </c>
      <c r="G339" s="44">
        <v>2242</v>
      </c>
      <c r="H339" s="45">
        <v>0.45</v>
      </c>
    </row>
    <row r="340" spans="1:8" s="32" customFormat="1" outlineLevel="1" x14ac:dyDescent="0.25">
      <c r="A340" s="26" t="s">
        <v>455</v>
      </c>
      <c r="B340" s="27" t="s">
        <v>127</v>
      </c>
      <c r="C340" s="28" t="s">
        <v>128</v>
      </c>
      <c r="D340" s="27" t="s">
        <v>44</v>
      </c>
      <c r="E340" s="29">
        <v>3.1799999999999998E-4</v>
      </c>
      <c r="F340" s="29">
        <v>1E-4</v>
      </c>
      <c r="G340" s="30">
        <v>12762</v>
      </c>
      <c r="H340" s="31">
        <v>1</v>
      </c>
    </row>
    <row r="341" spans="1:8" s="32" customFormat="1" outlineLevel="2" x14ac:dyDescent="0.25">
      <c r="A341" s="40"/>
      <c r="B341" s="41" t="s">
        <v>45</v>
      </c>
      <c r="C341" s="42" t="s">
        <v>46</v>
      </c>
      <c r="D341" s="43" t="s">
        <v>39</v>
      </c>
      <c r="E341" s="44">
        <v>3.1799999999999998E-4</v>
      </c>
      <c r="F341" s="44">
        <v>1E-4</v>
      </c>
      <c r="G341" s="44">
        <v>3825</v>
      </c>
      <c r="H341" s="45">
        <v>0.38</v>
      </c>
    </row>
    <row r="342" spans="1:8" s="32" customFormat="1" outlineLevel="1" x14ac:dyDescent="0.25">
      <c r="A342" s="26" t="s">
        <v>456</v>
      </c>
      <c r="B342" s="27" t="s">
        <v>102</v>
      </c>
      <c r="C342" s="28" t="s">
        <v>103</v>
      </c>
      <c r="D342" s="27" t="s">
        <v>44</v>
      </c>
      <c r="E342" s="29">
        <v>3.1799999999999998E-4</v>
      </c>
      <c r="F342" s="29">
        <v>1E-4</v>
      </c>
      <c r="G342" s="30">
        <v>8242</v>
      </c>
      <c r="H342" s="31">
        <v>0.89</v>
      </c>
    </row>
    <row r="343" spans="1:8" s="32" customFormat="1" outlineLevel="2" x14ac:dyDescent="0.25">
      <c r="A343" s="40"/>
      <c r="B343" s="41" t="s">
        <v>45</v>
      </c>
      <c r="C343" s="42" t="s">
        <v>46</v>
      </c>
      <c r="D343" s="43" t="s">
        <v>39</v>
      </c>
      <c r="E343" s="44">
        <v>3.1799999999999998E-4</v>
      </c>
      <c r="F343" s="44">
        <v>1E-4</v>
      </c>
      <c r="G343" s="44">
        <v>2678</v>
      </c>
      <c r="H343" s="45">
        <v>0.27</v>
      </c>
    </row>
    <row r="344" spans="1:8" s="32" customFormat="1" outlineLevel="1" x14ac:dyDescent="0.25">
      <c r="A344" s="26" t="s">
        <v>457</v>
      </c>
      <c r="B344" s="27" t="s">
        <v>175</v>
      </c>
      <c r="C344" s="28" t="s">
        <v>176</v>
      </c>
      <c r="D344" s="27" t="s">
        <v>44</v>
      </c>
      <c r="E344" s="29">
        <v>9.7520000000000003E-3</v>
      </c>
      <c r="F344" s="29">
        <v>3.3E-3</v>
      </c>
      <c r="G344" s="30">
        <v>199</v>
      </c>
      <c r="H344" s="31">
        <v>0.66</v>
      </c>
    </row>
    <row r="345" spans="1:8" s="32" customFormat="1" outlineLevel="2" x14ac:dyDescent="0.25">
      <c r="A345" s="40"/>
      <c r="B345" s="41" t="s">
        <v>45</v>
      </c>
      <c r="C345" s="42" t="s">
        <v>53</v>
      </c>
      <c r="D345" s="43" t="s">
        <v>39</v>
      </c>
      <c r="E345" s="46" t="s">
        <v>54</v>
      </c>
      <c r="F345" s="46" t="s">
        <v>54</v>
      </c>
      <c r="G345" s="47" t="s">
        <v>54</v>
      </c>
      <c r="H345" s="45" t="s">
        <v>54</v>
      </c>
    </row>
    <row r="346" spans="1:8" s="39" customFormat="1" x14ac:dyDescent="0.25">
      <c r="A346" s="33"/>
      <c r="B346" s="34"/>
      <c r="C346" s="35" t="s">
        <v>55</v>
      </c>
      <c r="D346" s="34"/>
      <c r="E346" s="36"/>
      <c r="F346" s="36"/>
      <c r="G346" s="37">
        <v>12</v>
      </c>
      <c r="H346" s="38">
        <v>4</v>
      </c>
    </row>
    <row r="347" spans="1:8" s="32" customFormat="1" outlineLevel="1" x14ac:dyDescent="0.25">
      <c r="A347" s="26" t="s">
        <v>458</v>
      </c>
      <c r="B347" s="27" t="s">
        <v>227</v>
      </c>
      <c r="C347" s="28" t="s">
        <v>228</v>
      </c>
      <c r="D347" s="27" t="s">
        <v>88</v>
      </c>
      <c r="E347" s="29">
        <v>2.5000000000000001E-2</v>
      </c>
      <c r="F347" s="29">
        <v>8.5000000000000006E-3</v>
      </c>
      <c r="G347" s="30">
        <v>398</v>
      </c>
      <c r="H347" s="31">
        <v>3</v>
      </c>
    </row>
    <row r="348" spans="1:8" s="32" customFormat="1" outlineLevel="1" x14ac:dyDescent="0.25">
      <c r="A348" s="50" t="s">
        <v>459</v>
      </c>
      <c r="B348" s="51" t="s">
        <v>230</v>
      </c>
      <c r="C348" s="52" t="s">
        <v>231</v>
      </c>
      <c r="D348" s="51" t="s">
        <v>88</v>
      </c>
      <c r="E348" s="53">
        <v>2.7490000000000001</v>
      </c>
      <c r="F348" s="53">
        <v>0.93469999999999998</v>
      </c>
      <c r="G348" s="54">
        <v>76</v>
      </c>
      <c r="H348" s="55">
        <v>71</v>
      </c>
    </row>
    <row r="349" spans="1:8" s="32" customFormat="1" ht="13.5" outlineLevel="1" x14ac:dyDescent="0.25">
      <c r="A349" s="26" t="s">
        <v>460</v>
      </c>
      <c r="B349" s="27" t="s">
        <v>233</v>
      </c>
      <c r="C349" s="28" t="s">
        <v>234</v>
      </c>
      <c r="D349" s="27" t="s">
        <v>84</v>
      </c>
      <c r="E349" s="29">
        <v>8.0000000000000004E-4</v>
      </c>
      <c r="F349" s="29">
        <v>2.9999999999999997E-4</v>
      </c>
      <c r="G349" s="30">
        <v>251</v>
      </c>
      <c r="H349" s="31">
        <v>7.0000000000000007E-2</v>
      </c>
    </row>
    <row r="350" spans="1:8" s="32" customFormat="1" ht="24" outlineLevel="1" x14ac:dyDescent="0.25">
      <c r="A350" s="26" t="s">
        <v>461</v>
      </c>
      <c r="B350" s="27" t="s">
        <v>86</v>
      </c>
      <c r="C350" s="28" t="s">
        <v>87</v>
      </c>
      <c r="D350" s="27" t="s">
        <v>88</v>
      </c>
      <c r="E350" s="29">
        <v>0.11700000000000001</v>
      </c>
      <c r="F350" s="29">
        <v>3.9800000000000002E-2</v>
      </c>
      <c r="G350" s="30">
        <v>326</v>
      </c>
      <c r="H350" s="31">
        <v>13</v>
      </c>
    </row>
    <row r="351" spans="1:8" s="39" customFormat="1" x14ac:dyDescent="0.25">
      <c r="A351" s="33"/>
      <c r="B351" s="34"/>
      <c r="C351" s="35" t="s">
        <v>60</v>
      </c>
      <c r="D351" s="34"/>
      <c r="E351" s="36"/>
      <c r="F351" s="36"/>
      <c r="G351" s="37">
        <v>257</v>
      </c>
      <c r="H351" s="38">
        <v>88</v>
      </c>
    </row>
    <row r="352" spans="1:8" s="25" customFormat="1" ht="66.75" x14ac:dyDescent="0.25">
      <c r="A352" s="20" t="s">
        <v>462</v>
      </c>
      <c r="B352" s="21" t="s">
        <v>237</v>
      </c>
      <c r="C352" s="21" t="s">
        <v>238</v>
      </c>
      <c r="D352" s="22" t="s">
        <v>95</v>
      </c>
      <c r="E352" s="327">
        <v>0.34</v>
      </c>
      <c r="F352" s="328"/>
      <c r="G352" s="23">
        <v>921</v>
      </c>
      <c r="H352" s="24">
        <v>313</v>
      </c>
    </row>
    <row r="353" spans="1:8" s="32" customFormat="1" ht="24" outlineLevel="1" x14ac:dyDescent="0.25">
      <c r="A353" s="26" t="s">
        <v>463</v>
      </c>
      <c r="B353" s="27" t="s">
        <v>97</v>
      </c>
      <c r="C353" s="28" t="s">
        <v>98</v>
      </c>
      <c r="D353" s="27" t="s">
        <v>35</v>
      </c>
      <c r="E353" s="29">
        <v>0.16320000000000001</v>
      </c>
      <c r="F353" s="29">
        <v>5.5500000000000001E-2</v>
      </c>
      <c r="G353" s="30">
        <v>4812</v>
      </c>
      <c r="H353" s="31">
        <v>267</v>
      </c>
    </row>
    <row r="354" spans="1:8" s="32" customFormat="1" outlineLevel="1" x14ac:dyDescent="0.25">
      <c r="A354" s="26" t="s">
        <v>464</v>
      </c>
      <c r="B354" s="27" t="s">
        <v>37</v>
      </c>
      <c r="C354" s="28" t="s">
        <v>38</v>
      </c>
      <c r="D354" s="27" t="s">
        <v>39</v>
      </c>
      <c r="E354" s="29">
        <v>1E-3</v>
      </c>
      <c r="F354" s="29">
        <v>2.9999999999999997E-4</v>
      </c>
      <c r="G354" s="29">
        <v>2941.18</v>
      </c>
      <c r="H354" s="31">
        <v>1</v>
      </c>
    </row>
    <row r="355" spans="1:8" s="39" customFormat="1" x14ac:dyDescent="0.25">
      <c r="A355" s="33"/>
      <c r="B355" s="34"/>
      <c r="C355" s="35" t="s">
        <v>40</v>
      </c>
      <c r="D355" s="34"/>
      <c r="E355" s="36"/>
      <c r="F355" s="36"/>
      <c r="G355" s="37">
        <v>788</v>
      </c>
      <c r="H355" s="38">
        <v>268</v>
      </c>
    </row>
    <row r="356" spans="1:8" s="32" customFormat="1" outlineLevel="1" x14ac:dyDescent="0.25">
      <c r="A356" s="26" t="s">
        <v>465</v>
      </c>
      <c r="B356" s="27" t="s">
        <v>42</v>
      </c>
      <c r="C356" s="28" t="s">
        <v>43</v>
      </c>
      <c r="D356" s="27" t="s">
        <v>44</v>
      </c>
      <c r="E356" s="29">
        <v>1.06E-4</v>
      </c>
      <c r="F356" s="30">
        <v>0</v>
      </c>
      <c r="G356" s="30">
        <v>6074</v>
      </c>
      <c r="H356" s="31">
        <v>0.22</v>
      </c>
    </row>
    <row r="357" spans="1:8" s="32" customFormat="1" outlineLevel="2" x14ac:dyDescent="0.25">
      <c r="A357" s="40"/>
      <c r="B357" s="41" t="s">
        <v>45</v>
      </c>
      <c r="C357" s="42" t="s">
        <v>46</v>
      </c>
      <c r="D357" s="43" t="s">
        <v>39</v>
      </c>
      <c r="E357" s="44">
        <v>1.06E-4</v>
      </c>
      <c r="F357" s="46" t="s">
        <v>54</v>
      </c>
      <c r="G357" s="44">
        <v>2242</v>
      </c>
      <c r="H357" s="45" t="s">
        <v>54</v>
      </c>
    </row>
    <row r="358" spans="1:8" s="32" customFormat="1" outlineLevel="1" x14ac:dyDescent="0.25">
      <c r="A358" s="26" t="s">
        <v>466</v>
      </c>
      <c r="B358" s="27" t="s">
        <v>102</v>
      </c>
      <c r="C358" s="28" t="s">
        <v>103</v>
      </c>
      <c r="D358" s="27" t="s">
        <v>44</v>
      </c>
      <c r="E358" s="29">
        <v>9.5399999999999999E-4</v>
      </c>
      <c r="F358" s="29">
        <v>2.9999999999999997E-4</v>
      </c>
      <c r="G358" s="30">
        <v>8242</v>
      </c>
      <c r="H358" s="31">
        <v>3</v>
      </c>
    </row>
    <row r="359" spans="1:8" s="32" customFormat="1" outlineLevel="2" x14ac:dyDescent="0.25">
      <c r="A359" s="40"/>
      <c r="B359" s="41" t="s">
        <v>45</v>
      </c>
      <c r="C359" s="42" t="s">
        <v>46</v>
      </c>
      <c r="D359" s="43" t="s">
        <v>39</v>
      </c>
      <c r="E359" s="44">
        <v>9.5399999999999999E-4</v>
      </c>
      <c r="F359" s="44">
        <v>2.9999999999999997E-4</v>
      </c>
      <c r="G359" s="44">
        <v>2678</v>
      </c>
      <c r="H359" s="45">
        <v>0.8</v>
      </c>
    </row>
    <row r="360" spans="1:8" s="39" customFormat="1" x14ac:dyDescent="0.25">
      <c r="A360" s="33"/>
      <c r="B360" s="34"/>
      <c r="C360" s="35" t="s">
        <v>55</v>
      </c>
      <c r="D360" s="34"/>
      <c r="E360" s="36"/>
      <c r="F360" s="36"/>
      <c r="G360" s="37">
        <v>9</v>
      </c>
      <c r="H360" s="38">
        <v>3</v>
      </c>
    </row>
    <row r="361" spans="1:8" s="32" customFormat="1" outlineLevel="1" x14ac:dyDescent="0.25">
      <c r="A361" s="26" t="s">
        <v>467</v>
      </c>
      <c r="B361" s="27" t="s">
        <v>105</v>
      </c>
      <c r="C361" s="28" t="s">
        <v>106</v>
      </c>
      <c r="D361" s="27" t="s">
        <v>59</v>
      </c>
      <c r="E361" s="29">
        <v>5.6999999999999998E-4</v>
      </c>
      <c r="F361" s="29">
        <v>2.0000000000000001E-4</v>
      </c>
      <c r="G361" s="30">
        <v>199032</v>
      </c>
      <c r="H361" s="31">
        <v>39</v>
      </c>
    </row>
    <row r="362" spans="1:8" s="32" customFormat="1" outlineLevel="1" x14ac:dyDescent="0.25">
      <c r="A362" s="26" t="s">
        <v>468</v>
      </c>
      <c r="B362" s="27" t="s">
        <v>111</v>
      </c>
      <c r="C362" s="28" t="s">
        <v>112</v>
      </c>
      <c r="D362" s="27" t="s">
        <v>88</v>
      </c>
      <c r="E362" s="29">
        <v>1.1000000000000001E-3</v>
      </c>
      <c r="F362" s="29">
        <v>4.0000000000000002E-4</v>
      </c>
      <c r="G362" s="30">
        <v>1103</v>
      </c>
      <c r="H362" s="31">
        <v>0.41</v>
      </c>
    </row>
    <row r="363" spans="1:8" s="32" customFormat="1" ht="13.5" outlineLevel="1" x14ac:dyDescent="0.25">
      <c r="A363" s="26" t="s">
        <v>469</v>
      </c>
      <c r="B363" s="27" t="s">
        <v>114</v>
      </c>
      <c r="C363" s="28" t="s">
        <v>115</v>
      </c>
      <c r="D363" s="27" t="s">
        <v>116</v>
      </c>
      <c r="E363" s="29">
        <v>3.3E-3</v>
      </c>
      <c r="F363" s="29">
        <v>1.1000000000000001E-3</v>
      </c>
      <c r="G363" s="30">
        <v>4057</v>
      </c>
      <c r="H363" s="31">
        <v>5</v>
      </c>
    </row>
    <row r="364" spans="1:8" s="39" customFormat="1" x14ac:dyDescent="0.25">
      <c r="A364" s="33"/>
      <c r="B364" s="34"/>
      <c r="C364" s="35" t="s">
        <v>60</v>
      </c>
      <c r="D364" s="34"/>
      <c r="E364" s="36"/>
      <c r="F364" s="36"/>
      <c r="G364" s="37">
        <v>127</v>
      </c>
      <c r="H364" s="38">
        <v>43</v>
      </c>
    </row>
    <row r="365" spans="1:8" s="25" customFormat="1" ht="42" x14ac:dyDescent="0.25">
      <c r="A365" s="20" t="s">
        <v>470</v>
      </c>
      <c r="B365" s="21" t="s">
        <v>471</v>
      </c>
      <c r="C365" s="21" t="s">
        <v>472</v>
      </c>
      <c r="D365" s="22" t="s">
        <v>310</v>
      </c>
      <c r="E365" s="333">
        <v>36</v>
      </c>
      <c r="F365" s="334"/>
      <c r="G365" s="23">
        <v>15451</v>
      </c>
      <c r="H365" s="24">
        <v>556236</v>
      </c>
    </row>
    <row r="366" spans="1:8" s="32" customFormat="1" ht="24" outlineLevel="1" x14ac:dyDescent="0.25">
      <c r="A366" s="50" t="s">
        <v>473</v>
      </c>
      <c r="B366" s="51" t="s">
        <v>474</v>
      </c>
      <c r="C366" s="52" t="s">
        <v>475</v>
      </c>
      <c r="D366" s="51" t="s">
        <v>35</v>
      </c>
      <c r="E366" s="53">
        <v>1.417</v>
      </c>
      <c r="F366" s="53">
        <v>51.004800000000003</v>
      </c>
      <c r="G366" s="54">
        <v>4946</v>
      </c>
      <c r="H366" s="55">
        <v>252270</v>
      </c>
    </row>
    <row r="367" spans="1:8" s="39" customFormat="1" x14ac:dyDescent="0.25">
      <c r="A367" s="33"/>
      <c r="B367" s="34"/>
      <c r="C367" s="35" t="s">
        <v>40</v>
      </c>
      <c r="D367" s="34"/>
      <c r="E367" s="36"/>
      <c r="F367" s="36"/>
      <c r="G367" s="37">
        <v>7008</v>
      </c>
      <c r="H367" s="38">
        <v>252288</v>
      </c>
    </row>
    <row r="368" spans="1:8" s="32" customFormat="1" outlineLevel="1" x14ac:dyDescent="0.25">
      <c r="A368" s="26" t="s">
        <v>476</v>
      </c>
      <c r="B368" s="27" t="s">
        <v>261</v>
      </c>
      <c r="C368" s="28" t="s">
        <v>262</v>
      </c>
      <c r="D368" s="27" t="s">
        <v>44</v>
      </c>
      <c r="E368" s="29">
        <v>0.12790399999999999</v>
      </c>
      <c r="F368" s="29">
        <v>4.6044999999999998</v>
      </c>
      <c r="G368" s="30">
        <v>20</v>
      </c>
      <c r="H368" s="31">
        <v>92</v>
      </c>
    </row>
    <row r="369" spans="1:8" s="32" customFormat="1" outlineLevel="2" x14ac:dyDescent="0.25">
      <c r="A369" s="40"/>
      <c r="B369" s="41" t="s">
        <v>45</v>
      </c>
      <c r="C369" s="42" t="s">
        <v>53</v>
      </c>
      <c r="D369" s="43" t="s">
        <v>39</v>
      </c>
      <c r="E369" s="46" t="s">
        <v>54</v>
      </c>
      <c r="F369" s="46" t="s">
        <v>54</v>
      </c>
      <c r="G369" s="47" t="s">
        <v>54</v>
      </c>
      <c r="H369" s="45" t="s">
        <v>54</v>
      </c>
    </row>
    <row r="370" spans="1:8" s="32" customFormat="1" outlineLevel="1" x14ac:dyDescent="0.25">
      <c r="A370" s="26" t="s">
        <v>477</v>
      </c>
      <c r="B370" s="27" t="s">
        <v>478</v>
      </c>
      <c r="C370" s="28" t="s">
        <v>479</v>
      </c>
      <c r="D370" s="27" t="s">
        <v>44</v>
      </c>
      <c r="E370" s="29">
        <v>2.9568000000000001E-2</v>
      </c>
      <c r="F370" s="29">
        <v>1.0644</v>
      </c>
      <c r="G370" s="30">
        <v>44</v>
      </c>
      <c r="H370" s="31">
        <v>47</v>
      </c>
    </row>
    <row r="371" spans="1:8" s="32" customFormat="1" outlineLevel="2" x14ac:dyDescent="0.25">
      <c r="A371" s="40"/>
      <c r="B371" s="41" t="s">
        <v>45</v>
      </c>
      <c r="C371" s="42" t="s">
        <v>53</v>
      </c>
      <c r="D371" s="43" t="s">
        <v>39</v>
      </c>
      <c r="E371" s="46" t="s">
        <v>54</v>
      </c>
      <c r="F371" s="46" t="s">
        <v>54</v>
      </c>
      <c r="G371" s="47" t="s">
        <v>54</v>
      </c>
      <c r="H371" s="45" t="s">
        <v>54</v>
      </c>
    </row>
    <row r="372" spans="1:8" s="32" customFormat="1" outlineLevel="1" x14ac:dyDescent="0.25">
      <c r="A372" s="26" t="s">
        <v>480</v>
      </c>
      <c r="B372" s="27" t="s">
        <v>301</v>
      </c>
      <c r="C372" s="28" t="s">
        <v>302</v>
      </c>
      <c r="D372" s="27" t="s">
        <v>44</v>
      </c>
      <c r="E372" s="29">
        <v>7.3807999999999999E-2</v>
      </c>
      <c r="F372" s="29">
        <v>2.6570999999999998</v>
      </c>
      <c r="G372" s="30">
        <v>26</v>
      </c>
      <c r="H372" s="31">
        <v>69</v>
      </c>
    </row>
    <row r="373" spans="1:8" s="32" customFormat="1" outlineLevel="2" x14ac:dyDescent="0.25">
      <c r="A373" s="40"/>
      <c r="B373" s="41" t="s">
        <v>45</v>
      </c>
      <c r="C373" s="42" t="s">
        <v>53</v>
      </c>
      <c r="D373" s="43" t="s">
        <v>39</v>
      </c>
      <c r="E373" s="46" t="s">
        <v>54</v>
      </c>
      <c r="F373" s="46" t="s">
        <v>54</v>
      </c>
      <c r="G373" s="47" t="s">
        <v>54</v>
      </c>
      <c r="H373" s="45" t="s">
        <v>54</v>
      </c>
    </row>
    <row r="374" spans="1:8" s="32" customFormat="1" outlineLevel="1" x14ac:dyDescent="0.25">
      <c r="A374" s="26" t="s">
        <v>481</v>
      </c>
      <c r="B374" s="27" t="s">
        <v>305</v>
      </c>
      <c r="C374" s="28" t="s">
        <v>306</v>
      </c>
      <c r="D374" s="27" t="s">
        <v>44</v>
      </c>
      <c r="E374" s="29">
        <v>7.8736E-2</v>
      </c>
      <c r="F374" s="29">
        <v>2.8344999999999998</v>
      </c>
      <c r="G374" s="30">
        <v>23</v>
      </c>
      <c r="H374" s="31">
        <v>65</v>
      </c>
    </row>
    <row r="375" spans="1:8" s="32" customFormat="1" outlineLevel="2" x14ac:dyDescent="0.25">
      <c r="A375" s="40"/>
      <c r="B375" s="41" t="s">
        <v>45</v>
      </c>
      <c r="C375" s="42" t="s">
        <v>53</v>
      </c>
      <c r="D375" s="43" t="s">
        <v>39</v>
      </c>
      <c r="E375" s="46" t="s">
        <v>54</v>
      </c>
      <c r="F375" s="46" t="s">
        <v>54</v>
      </c>
      <c r="G375" s="47" t="s">
        <v>54</v>
      </c>
      <c r="H375" s="45" t="s">
        <v>54</v>
      </c>
    </row>
    <row r="376" spans="1:8" s="39" customFormat="1" x14ac:dyDescent="0.25">
      <c r="A376" s="33"/>
      <c r="B376" s="34"/>
      <c r="C376" s="35" t="s">
        <v>55</v>
      </c>
      <c r="D376" s="34"/>
      <c r="E376" s="36"/>
      <c r="F376" s="36"/>
      <c r="G376" s="37">
        <v>8</v>
      </c>
      <c r="H376" s="38">
        <v>288</v>
      </c>
    </row>
    <row r="377" spans="1:8" s="32" customFormat="1" outlineLevel="1" x14ac:dyDescent="0.25">
      <c r="A377" s="26" t="s">
        <v>482</v>
      </c>
      <c r="B377" s="27" t="s">
        <v>275</v>
      </c>
      <c r="C377" s="28" t="s">
        <v>276</v>
      </c>
      <c r="D377" s="27" t="s">
        <v>59</v>
      </c>
      <c r="E377" s="29">
        <v>1E-4</v>
      </c>
      <c r="F377" s="29">
        <v>3.5999999999999999E-3</v>
      </c>
      <c r="G377" s="30">
        <v>954056</v>
      </c>
      <c r="H377" s="31">
        <v>3435</v>
      </c>
    </row>
    <row r="378" spans="1:8" s="32" customFormat="1" ht="24" outlineLevel="1" x14ac:dyDescent="0.25">
      <c r="A378" s="50" t="s">
        <v>483</v>
      </c>
      <c r="B378" s="51" t="s">
        <v>484</v>
      </c>
      <c r="C378" s="52" t="s">
        <v>485</v>
      </c>
      <c r="D378" s="51" t="s">
        <v>310</v>
      </c>
      <c r="E378" s="53">
        <v>2.4</v>
      </c>
      <c r="F378" s="53">
        <v>86.4</v>
      </c>
      <c r="G378" s="54">
        <v>3436</v>
      </c>
      <c r="H378" s="55">
        <v>296870</v>
      </c>
    </row>
    <row r="379" spans="1:8" s="32" customFormat="1" outlineLevel="1" x14ac:dyDescent="0.25">
      <c r="A379" s="26" t="s">
        <v>486</v>
      </c>
      <c r="B379" s="27" t="s">
        <v>487</v>
      </c>
      <c r="C379" s="28" t="s">
        <v>488</v>
      </c>
      <c r="D379" s="27" t="s">
        <v>88</v>
      </c>
      <c r="E379" s="29">
        <v>7.7000000000000002E-3</v>
      </c>
      <c r="F379" s="29">
        <v>0.2772</v>
      </c>
      <c r="G379" s="30">
        <v>848</v>
      </c>
      <c r="H379" s="31">
        <v>235</v>
      </c>
    </row>
    <row r="380" spans="1:8" s="32" customFormat="1" outlineLevel="1" x14ac:dyDescent="0.25">
      <c r="A380" s="26" t="s">
        <v>489</v>
      </c>
      <c r="B380" s="27" t="s">
        <v>490</v>
      </c>
      <c r="C380" s="28" t="s">
        <v>491</v>
      </c>
      <c r="D380" s="27" t="s">
        <v>59</v>
      </c>
      <c r="E380" s="29">
        <v>2.0999999999999999E-5</v>
      </c>
      <c r="F380" s="29">
        <v>8.0000000000000004E-4</v>
      </c>
      <c r="G380" s="30">
        <v>4159618</v>
      </c>
      <c r="H380" s="31">
        <v>3145</v>
      </c>
    </row>
    <row r="381" spans="1:8" s="39" customFormat="1" x14ac:dyDescent="0.25">
      <c r="A381" s="33"/>
      <c r="B381" s="34"/>
      <c r="C381" s="35" t="s">
        <v>60</v>
      </c>
      <c r="D381" s="34"/>
      <c r="E381" s="36"/>
      <c r="F381" s="36"/>
      <c r="G381" s="37">
        <v>8435</v>
      </c>
      <c r="H381" s="38">
        <v>303660</v>
      </c>
    </row>
    <row r="382" spans="1:8" s="1" customFormat="1" ht="12.75" customHeight="1" x14ac:dyDescent="0.25">
      <c r="A382" s="17"/>
      <c r="B382" s="18"/>
      <c r="C382" s="329" t="s">
        <v>492</v>
      </c>
      <c r="D382" s="329"/>
      <c r="E382" s="18"/>
      <c r="F382" s="18"/>
      <c r="G382" s="18"/>
      <c r="H382" s="19"/>
    </row>
    <row r="383" spans="1:8" s="25" customFormat="1" ht="51.75" x14ac:dyDescent="0.25">
      <c r="A383" s="20" t="s">
        <v>493</v>
      </c>
      <c r="B383" s="21" t="s">
        <v>424</v>
      </c>
      <c r="C383" s="21" t="s">
        <v>425</v>
      </c>
      <c r="D383" s="22" t="s">
        <v>75</v>
      </c>
      <c r="E383" s="327">
        <v>5.7350000000000003</v>
      </c>
      <c r="F383" s="328"/>
      <c r="G383" s="23">
        <v>2079</v>
      </c>
      <c r="H383" s="24">
        <v>11923</v>
      </c>
    </row>
    <row r="384" spans="1:8" s="32" customFormat="1" ht="24" outlineLevel="1" x14ac:dyDescent="0.25">
      <c r="A384" s="26" t="s">
        <v>494</v>
      </c>
      <c r="B384" s="27" t="s">
        <v>427</v>
      </c>
      <c r="C384" s="28" t="s">
        <v>428</v>
      </c>
      <c r="D384" s="27" t="s">
        <v>35</v>
      </c>
      <c r="E384" s="29">
        <v>0.46079999999999999</v>
      </c>
      <c r="F384" s="29">
        <v>2.6427</v>
      </c>
      <c r="G384" s="30">
        <v>4504</v>
      </c>
      <c r="H384" s="31">
        <v>11903</v>
      </c>
    </row>
    <row r="385" spans="1:8" s="39" customFormat="1" x14ac:dyDescent="0.25">
      <c r="A385" s="33"/>
      <c r="B385" s="34"/>
      <c r="C385" s="35" t="s">
        <v>40</v>
      </c>
      <c r="D385" s="34"/>
      <c r="E385" s="36"/>
      <c r="F385" s="36"/>
      <c r="G385" s="37">
        <v>2076</v>
      </c>
      <c r="H385" s="38">
        <v>11906</v>
      </c>
    </row>
    <row r="386" spans="1:8" s="32" customFormat="1" outlineLevel="1" x14ac:dyDescent="0.25">
      <c r="A386" s="26" t="s">
        <v>495</v>
      </c>
      <c r="B386" s="27" t="s">
        <v>430</v>
      </c>
      <c r="C386" s="28" t="s">
        <v>431</v>
      </c>
      <c r="D386" s="27" t="s">
        <v>44</v>
      </c>
      <c r="E386" s="29">
        <v>2.5402000000000001E-2</v>
      </c>
      <c r="F386" s="29">
        <v>0.1457</v>
      </c>
      <c r="G386" s="30">
        <v>41</v>
      </c>
      <c r="H386" s="31">
        <v>6</v>
      </c>
    </row>
    <row r="387" spans="1:8" s="32" customFormat="1" outlineLevel="2" x14ac:dyDescent="0.25">
      <c r="A387" s="40"/>
      <c r="B387" s="41" t="s">
        <v>45</v>
      </c>
      <c r="C387" s="42" t="s">
        <v>53</v>
      </c>
      <c r="D387" s="43" t="s">
        <v>39</v>
      </c>
      <c r="E387" s="46" t="s">
        <v>54</v>
      </c>
      <c r="F387" s="46" t="s">
        <v>54</v>
      </c>
      <c r="G387" s="47" t="s">
        <v>54</v>
      </c>
      <c r="H387" s="45" t="s">
        <v>54</v>
      </c>
    </row>
    <row r="388" spans="1:8" s="32" customFormat="1" outlineLevel="1" x14ac:dyDescent="0.25">
      <c r="A388" s="26" t="s">
        <v>496</v>
      </c>
      <c r="B388" s="27" t="s">
        <v>301</v>
      </c>
      <c r="C388" s="28" t="s">
        <v>302</v>
      </c>
      <c r="D388" s="27" t="s">
        <v>44</v>
      </c>
      <c r="E388" s="29">
        <v>2.2445E-2</v>
      </c>
      <c r="F388" s="29">
        <v>0.12870000000000001</v>
      </c>
      <c r="G388" s="30">
        <v>26</v>
      </c>
      <c r="H388" s="31">
        <v>3</v>
      </c>
    </row>
    <row r="389" spans="1:8" s="32" customFormat="1" outlineLevel="2" x14ac:dyDescent="0.25">
      <c r="A389" s="40"/>
      <c r="B389" s="41" t="s">
        <v>45</v>
      </c>
      <c r="C389" s="42" t="s">
        <v>53</v>
      </c>
      <c r="D389" s="43" t="s">
        <v>39</v>
      </c>
      <c r="E389" s="46" t="s">
        <v>54</v>
      </c>
      <c r="F389" s="46" t="s">
        <v>54</v>
      </c>
      <c r="G389" s="47" t="s">
        <v>54</v>
      </c>
      <c r="H389" s="45" t="s">
        <v>54</v>
      </c>
    </row>
    <row r="390" spans="1:8" s="32" customFormat="1" outlineLevel="1" x14ac:dyDescent="0.25">
      <c r="A390" s="26" t="s">
        <v>497</v>
      </c>
      <c r="B390" s="27" t="s">
        <v>305</v>
      </c>
      <c r="C390" s="28" t="s">
        <v>306</v>
      </c>
      <c r="D390" s="27" t="s">
        <v>44</v>
      </c>
      <c r="E390" s="29">
        <v>3.0106000000000001E-2</v>
      </c>
      <c r="F390" s="29">
        <v>0.17269999999999999</v>
      </c>
      <c r="G390" s="30">
        <v>23</v>
      </c>
      <c r="H390" s="31">
        <v>4</v>
      </c>
    </row>
    <row r="391" spans="1:8" s="32" customFormat="1" outlineLevel="2" x14ac:dyDescent="0.25">
      <c r="A391" s="40"/>
      <c r="B391" s="41" t="s">
        <v>45</v>
      </c>
      <c r="C391" s="42" t="s">
        <v>53</v>
      </c>
      <c r="D391" s="43" t="s">
        <v>39</v>
      </c>
      <c r="E391" s="46" t="s">
        <v>54</v>
      </c>
      <c r="F391" s="46" t="s">
        <v>54</v>
      </c>
      <c r="G391" s="47" t="s">
        <v>54</v>
      </c>
      <c r="H391" s="45" t="s">
        <v>54</v>
      </c>
    </row>
    <row r="392" spans="1:8" s="39" customFormat="1" x14ac:dyDescent="0.25">
      <c r="A392" s="33"/>
      <c r="B392" s="34"/>
      <c r="C392" s="35" t="s">
        <v>55</v>
      </c>
      <c r="D392" s="34"/>
      <c r="E392" s="36"/>
      <c r="F392" s="36"/>
      <c r="G392" s="37">
        <v>3</v>
      </c>
      <c r="H392" s="38">
        <v>17</v>
      </c>
    </row>
    <row r="393" spans="1:8" s="25" customFormat="1" ht="51.75" x14ac:dyDescent="0.25">
      <c r="A393" s="20" t="s">
        <v>498</v>
      </c>
      <c r="B393" s="21" t="s">
        <v>499</v>
      </c>
      <c r="C393" s="21" t="s">
        <v>500</v>
      </c>
      <c r="D393" s="22" t="s">
        <v>75</v>
      </c>
      <c r="E393" s="327">
        <v>3.6349999999999998</v>
      </c>
      <c r="F393" s="328"/>
      <c r="G393" s="23">
        <v>8586</v>
      </c>
      <c r="H393" s="24">
        <v>31210</v>
      </c>
    </row>
    <row r="394" spans="1:8" s="32" customFormat="1" ht="24" outlineLevel="1" x14ac:dyDescent="0.25">
      <c r="A394" s="50" t="s">
        <v>501</v>
      </c>
      <c r="B394" s="51" t="s">
        <v>502</v>
      </c>
      <c r="C394" s="52" t="s">
        <v>503</v>
      </c>
      <c r="D394" s="51" t="s">
        <v>35</v>
      </c>
      <c r="E394" s="53">
        <v>1.046</v>
      </c>
      <c r="F394" s="53">
        <v>3.8026</v>
      </c>
      <c r="G394" s="54">
        <v>4680</v>
      </c>
      <c r="H394" s="55">
        <v>17796</v>
      </c>
    </row>
    <row r="395" spans="1:8" s="32" customFormat="1" outlineLevel="1" x14ac:dyDescent="0.25">
      <c r="A395" s="26" t="s">
        <v>504</v>
      </c>
      <c r="B395" s="27" t="s">
        <v>37</v>
      </c>
      <c r="C395" s="28" t="s">
        <v>38</v>
      </c>
      <c r="D395" s="27" t="s">
        <v>39</v>
      </c>
      <c r="E395" s="29">
        <v>7.3999999999999996E-2</v>
      </c>
      <c r="F395" s="29">
        <v>0.26900000000000002</v>
      </c>
      <c r="G395" s="29">
        <v>2472.21</v>
      </c>
      <c r="H395" s="31">
        <v>665</v>
      </c>
    </row>
    <row r="396" spans="1:8" s="39" customFormat="1" x14ac:dyDescent="0.25">
      <c r="A396" s="33"/>
      <c r="B396" s="34"/>
      <c r="C396" s="35" t="s">
        <v>40</v>
      </c>
      <c r="D396" s="34"/>
      <c r="E396" s="36"/>
      <c r="F396" s="36"/>
      <c r="G396" s="37">
        <v>5079</v>
      </c>
      <c r="H396" s="38">
        <v>18462</v>
      </c>
    </row>
    <row r="397" spans="1:8" s="32" customFormat="1" outlineLevel="1" x14ac:dyDescent="0.25">
      <c r="A397" s="26" t="s">
        <v>505</v>
      </c>
      <c r="B397" s="27" t="s">
        <v>42</v>
      </c>
      <c r="C397" s="28" t="s">
        <v>43</v>
      </c>
      <c r="D397" s="27" t="s">
        <v>44</v>
      </c>
      <c r="E397" s="29">
        <v>3.3824E-2</v>
      </c>
      <c r="F397" s="29">
        <v>0.123</v>
      </c>
      <c r="G397" s="30">
        <v>6074</v>
      </c>
      <c r="H397" s="31">
        <v>747</v>
      </c>
    </row>
    <row r="398" spans="1:8" s="32" customFormat="1" outlineLevel="2" x14ac:dyDescent="0.25">
      <c r="A398" s="40"/>
      <c r="B398" s="41" t="s">
        <v>45</v>
      </c>
      <c r="C398" s="42" t="s">
        <v>46</v>
      </c>
      <c r="D398" s="43" t="s">
        <v>39</v>
      </c>
      <c r="E398" s="44">
        <v>3.3824E-2</v>
      </c>
      <c r="F398" s="44">
        <v>0.123</v>
      </c>
      <c r="G398" s="44">
        <v>2242</v>
      </c>
      <c r="H398" s="45">
        <v>275.77</v>
      </c>
    </row>
    <row r="399" spans="1:8" s="32" customFormat="1" outlineLevel="1" x14ac:dyDescent="0.25">
      <c r="A399" s="26" t="s">
        <v>506</v>
      </c>
      <c r="B399" s="27" t="s">
        <v>301</v>
      </c>
      <c r="C399" s="28" t="s">
        <v>302</v>
      </c>
      <c r="D399" s="27" t="s">
        <v>44</v>
      </c>
      <c r="E399" s="29">
        <v>0.10774400000000001</v>
      </c>
      <c r="F399" s="29">
        <v>0.3916</v>
      </c>
      <c r="G399" s="30">
        <v>26</v>
      </c>
      <c r="H399" s="31">
        <v>10</v>
      </c>
    </row>
    <row r="400" spans="1:8" s="32" customFormat="1" outlineLevel="2" x14ac:dyDescent="0.25">
      <c r="A400" s="40"/>
      <c r="B400" s="41" t="s">
        <v>45</v>
      </c>
      <c r="C400" s="42" t="s">
        <v>53</v>
      </c>
      <c r="D400" s="43" t="s">
        <v>39</v>
      </c>
      <c r="E400" s="46" t="s">
        <v>54</v>
      </c>
      <c r="F400" s="46" t="s">
        <v>54</v>
      </c>
      <c r="G400" s="47" t="s">
        <v>54</v>
      </c>
      <c r="H400" s="45" t="s">
        <v>54</v>
      </c>
    </row>
    <row r="401" spans="1:8" s="32" customFormat="1" outlineLevel="1" x14ac:dyDescent="0.25">
      <c r="A401" s="26" t="s">
        <v>507</v>
      </c>
      <c r="B401" s="27" t="s">
        <v>102</v>
      </c>
      <c r="C401" s="28" t="s">
        <v>103</v>
      </c>
      <c r="D401" s="27" t="s">
        <v>44</v>
      </c>
      <c r="E401" s="29">
        <v>3.9983999999999999E-2</v>
      </c>
      <c r="F401" s="29">
        <v>0.14530000000000001</v>
      </c>
      <c r="G401" s="30">
        <v>8242</v>
      </c>
      <c r="H401" s="31">
        <v>1198</v>
      </c>
    </row>
    <row r="402" spans="1:8" s="32" customFormat="1" outlineLevel="2" x14ac:dyDescent="0.25">
      <c r="A402" s="40"/>
      <c r="B402" s="41" t="s">
        <v>45</v>
      </c>
      <c r="C402" s="42" t="s">
        <v>46</v>
      </c>
      <c r="D402" s="43" t="s">
        <v>39</v>
      </c>
      <c r="E402" s="44">
        <v>3.9983999999999999E-2</v>
      </c>
      <c r="F402" s="44">
        <v>0.14530000000000001</v>
      </c>
      <c r="G402" s="44">
        <v>2678</v>
      </c>
      <c r="H402" s="45">
        <v>389.11</v>
      </c>
    </row>
    <row r="403" spans="1:8" s="32" customFormat="1" outlineLevel="1" x14ac:dyDescent="0.25">
      <c r="A403" s="26" t="s">
        <v>508</v>
      </c>
      <c r="B403" s="27" t="s">
        <v>305</v>
      </c>
      <c r="C403" s="28" t="s">
        <v>306</v>
      </c>
      <c r="D403" s="27" t="s">
        <v>44</v>
      </c>
      <c r="E403" s="29">
        <v>0.16598399999999999</v>
      </c>
      <c r="F403" s="29">
        <v>0.60340000000000005</v>
      </c>
      <c r="G403" s="30">
        <v>23</v>
      </c>
      <c r="H403" s="31">
        <v>14</v>
      </c>
    </row>
    <row r="404" spans="1:8" s="32" customFormat="1" outlineLevel="2" x14ac:dyDescent="0.25">
      <c r="A404" s="40"/>
      <c r="B404" s="41" t="s">
        <v>45</v>
      </c>
      <c r="C404" s="42" t="s">
        <v>53</v>
      </c>
      <c r="D404" s="43" t="s">
        <v>39</v>
      </c>
      <c r="E404" s="46" t="s">
        <v>54</v>
      </c>
      <c r="F404" s="46" t="s">
        <v>54</v>
      </c>
      <c r="G404" s="47" t="s">
        <v>54</v>
      </c>
      <c r="H404" s="45" t="s">
        <v>54</v>
      </c>
    </row>
    <row r="405" spans="1:8" s="39" customFormat="1" x14ac:dyDescent="0.25">
      <c r="A405" s="33"/>
      <c r="B405" s="34"/>
      <c r="C405" s="35" t="s">
        <v>55</v>
      </c>
      <c r="D405" s="34"/>
      <c r="E405" s="36"/>
      <c r="F405" s="36"/>
      <c r="G405" s="37">
        <v>542</v>
      </c>
      <c r="H405" s="38">
        <v>1970</v>
      </c>
    </row>
    <row r="406" spans="1:8" s="32" customFormat="1" outlineLevel="1" x14ac:dyDescent="0.25">
      <c r="A406" s="26" t="s">
        <v>509</v>
      </c>
      <c r="B406" s="27" t="s">
        <v>308</v>
      </c>
      <c r="C406" s="28" t="s">
        <v>309</v>
      </c>
      <c r="D406" s="27" t="s">
        <v>310</v>
      </c>
      <c r="E406" s="29">
        <v>0.5</v>
      </c>
      <c r="F406" s="29">
        <v>1.8174999999999999</v>
      </c>
      <c r="G406" s="30">
        <v>121</v>
      </c>
      <c r="H406" s="31">
        <v>220</v>
      </c>
    </row>
    <row r="407" spans="1:8" s="32" customFormat="1" outlineLevel="1" x14ac:dyDescent="0.25">
      <c r="A407" s="26" t="s">
        <v>510</v>
      </c>
      <c r="B407" s="27" t="s">
        <v>312</v>
      </c>
      <c r="C407" s="28" t="s">
        <v>313</v>
      </c>
      <c r="D407" s="27" t="s">
        <v>310</v>
      </c>
      <c r="E407" s="29">
        <v>1.4999999999999999E-2</v>
      </c>
      <c r="F407" s="29">
        <v>5.45E-2</v>
      </c>
      <c r="G407" s="30">
        <v>259</v>
      </c>
      <c r="H407" s="31">
        <v>14</v>
      </c>
    </row>
    <row r="408" spans="1:8" s="32" customFormat="1" outlineLevel="1" x14ac:dyDescent="0.25">
      <c r="A408" s="50" t="s">
        <v>511</v>
      </c>
      <c r="B408" s="51" t="s">
        <v>315</v>
      </c>
      <c r="C408" s="52" t="s">
        <v>316</v>
      </c>
      <c r="D408" s="51" t="s">
        <v>310</v>
      </c>
      <c r="E408" s="53">
        <v>2.2999999999999998</v>
      </c>
      <c r="F408" s="53">
        <v>8.3605</v>
      </c>
      <c r="G408" s="54">
        <v>89</v>
      </c>
      <c r="H408" s="55">
        <v>744</v>
      </c>
    </row>
    <row r="409" spans="1:8" s="32" customFormat="1" ht="24" outlineLevel="1" x14ac:dyDescent="0.25">
      <c r="A409" s="26" t="s">
        <v>512</v>
      </c>
      <c r="B409" s="27" t="s">
        <v>318</v>
      </c>
      <c r="C409" s="28" t="s">
        <v>319</v>
      </c>
      <c r="D409" s="27" t="s">
        <v>201</v>
      </c>
      <c r="E409" s="29">
        <v>0.66</v>
      </c>
      <c r="F409" s="29">
        <v>2.3990999999999998</v>
      </c>
      <c r="G409" s="30">
        <v>4361</v>
      </c>
      <c r="H409" s="31">
        <v>10462</v>
      </c>
    </row>
    <row r="410" spans="1:8" s="39" customFormat="1" x14ac:dyDescent="0.25">
      <c r="A410" s="33"/>
      <c r="B410" s="34"/>
      <c r="C410" s="35" t="s">
        <v>60</v>
      </c>
      <c r="D410" s="34"/>
      <c r="E410" s="36"/>
      <c r="F410" s="36"/>
      <c r="G410" s="37">
        <v>3148</v>
      </c>
      <c r="H410" s="38">
        <v>11443</v>
      </c>
    </row>
    <row r="411" spans="1:8" s="25" customFormat="1" ht="38.25" x14ac:dyDescent="0.25">
      <c r="A411" s="20" t="s">
        <v>513</v>
      </c>
      <c r="B411" s="21" t="s">
        <v>514</v>
      </c>
      <c r="C411" s="21" t="s">
        <v>515</v>
      </c>
      <c r="D411" s="22" t="s">
        <v>75</v>
      </c>
      <c r="E411" s="327">
        <v>3.6349999999999998</v>
      </c>
      <c r="F411" s="328"/>
      <c r="G411" s="23">
        <v>32337</v>
      </c>
      <c r="H411" s="24">
        <v>117545</v>
      </c>
    </row>
    <row r="412" spans="1:8" s="25" customFormat="1" ht="42" x14ac:dyDescent="0.25">
      <c r="A412" s="20" t="s">
        <v>516</v>
      </c>
      <c r="B412" s="21" t="s">
        <v>293</v>
      </c>
      <c r="C412" s="21" t="s">
        <v>517</v>
      </c>
      <c r="D412" s="22" t="s">
        <v>75</v>
      </c>
      <c r="E412" s="327">
        <v>2.1</v>
      </c>
      <c r="F412" s="328"/>
      <c r="G412" s="23">
        <v>6700</v>
      </c>
      <c r="H412" s="24">
        <v>14070</v>
      </c>
    </row>
    <row r="413" spans="1:8" s="32" customFormat="1" ht="24" outlineLevel="1" x14ac:dyDescent="0.25">
      <c r="A413" s="26" t="s">
        <v>518</v>
      </c>
      <c r="B413" s="27" t="s">
        <v>296</v>
      </c>
      <c r="C413" s="28" t="s">
        <v>297</v>
      </c>
      <c r="D413" s="27" t="s">
        <v>35</v>
      </c>
      <c r="E413" s="29">
        <v>0.93430000000000002</v>
      </c>
      <c r="F413" s="29">
        <v>1.962</v>
      </c>
      <c r="G413" s="30">
        <v>4769</v>
      </c>
      <c r="H413" s="31">
        <v>9357</v>
      </c>
    </row>
    <row r="414" spans="1:8" s="32" customFormat="1" outlineLevel="1" x14ac:dyDescent="0.25">
      <c r="A414" s="26" t="s">
        <v>519</v>
      </c>
      <c r="B414" s="27" t="s">
        <v>37</v>
      </c>
      <c r="C414" s="28" t="s">
        <v>38</v>
      </c>
      <c r="D414" s="27" t="s">
        <v>39</v>
      </c>
      <c r="E414" s="29">
        <v>7.5999999999999998E-2</v>
      </c>
      <c r="F414" s="29">
        <v>0.15959999999999999</v>
      </c>
      <c r="G414" s="29">
        <v>2474.94</v>
      </c>
      <c r="H414" s="31">
        <v>395</v>
      </c>
    </row>
    <row r="415" spans="1:8" s="39" customFormat="1" x14ac:dyDescent="0.25">
      <c r="A415" s="33"/>
      <c r="B415" s="34"/>
      <c r="C415" s="35" t="s">
        <v>40</v>
      </c>
      <c r="D415" s="34"/>
      <c r="E415" s="36"/>
      <c r="F415" s="36"/>
      <c r="G415" s="37">
        <v>4643</v>
      </c>
      <c r="H415" s="38">
        <v>9751</v>
      </c>
    </row>
    <row r="416" spans="1:8" s="32" customFormat="1" outlineLevel="1" x14ac:dyDescent="0.25">
      <c r="A416" s="26" t="s">
        <v>520</v>
      </c>
      <c r="B416" s="27" t="s">
        <v>42</v>
      </c>
      <c r="C416" s="28" t="s">
        <v>43</v>
      </c>
      <c r="D416" s="27" t="s">
        <v>44</v>
      </c>
      <c r="E416" s="29">
        <v>3.5951999999999998E-2</v>
      </c>
      <c r="F416" s="29">
        <v>7.5499999999999998E-2</v>
      </c>
      <c r="G416" s="30">
        <v>6074</v>
      </c>
      <c r="H416" s="31">
        <v>459</v>
      </c>
    </row>
    <row r="417" spans="1:8" s="32" customFormat="1" outlineLevel="2" x14ac:dyDescent="0.25">
      <c r="A417" s="40"/>
      <c r="B417" s="41" t="s">
        <v>45</v>
      </c>
      <c r="C417" s="42" t="s">
        <v>46</v>
      </c>
      <c r="D417" s="43" t="s">
        <v>39</v>
      </c>
      <c r="E417" s="44">
        <v>3.5951999999999998E-2</v>
      </c>
      <c r="F417" s="44">
        <v>7.5499999999999998E-2</v>
      </c>
      <c r="G417" s="44">
        <v>2242</v>
      </c>
      <c r="H417" s="45">
        <v>169.27</v>
      </c>
    </row>
    <row r="418" spans="1:8" s="32" customFormat="1" outlineLevel="1" x14ac:dyDescent="0.25">
      <c r="A418" s="26" t="s">
        <v>521</v>
      </c>
      <c r="B418" s="27" t="s">
        <v>301</v>
      </c>
      <c r="C418" s="28" t="s">
        <v>302</v>
      </c>
      <c r="D418" s="27" t="s">
        <v>44</v>
      </c>
      <c r="E418" s="29">
        <v>0.23419200000000001</v>
      </c>
      <c r="F418" s="29">
        <v>0.49180000000000001</v>
      </c>
      <c r="G418" s="30">
        <v>26</v>
      </c>
      <c r="H418" s="31">
        <v>13</v>
      </c>
    </row>
    <row r="419" spans="1:8" s="32" customFormat="1" outlineLevel="2" x14ac:dyDescent="0.25">
      <c r="A419" s="40"/>
      <c r="B419" s="41" t="s">
        <v>45</v>
      </c>
      <c r="C419" s="42" t="s">
        <v>53</v>
      </c>
      <c r="D419" s="43" t="s">
        <v>39</v>
      </c>
      <c r="E419" s="46" t="s">
        <v>54</v>
      </c>
      <c r="F419" s="46" t="s">
        <v>54</v>
      </c>
      <c r="G419" s="47" t="s">
        <v>54</v>
      </c>
      <c r="H419" s="45" t="s">
        <v>54</v>
      </c>
    </row>
    <row r="420" spans="1:8" s="32" customFormat="1" outlineLevel="1" x14ac:dyDescent="0.25">
      <c r="A420" s="26" t="s">
        <v>522</v>
      </c>
      <c r="B420" s="27" t="s">
        <v>102</v>
      </c>
      <c r="C420" s="28" t="s">
        <v>103</v>
      </c>
      <c r="D420" s="27" t="s">
        <v>44</v>
      </c>
      <c r="E420" s="29">
        <v>3.9983999999999999E-2</v>
      </c>
      <c r="F420" s="29">
        <v>8.4000000000000005E-2</v>
      </c>
      <c r="G420" s="30">
        <v>8242</v>
      </c>
      <c r="H420" s="31">
        <v>692</v>
      </c>
    </row>
    <row r="421" spans="1:8" s="32" customFormat="1" outlineLevel="2" x14ac:dyDescent="0.25">
      <c r="A421" s="40"/>
      <c r="B421" s="41" t="s">
        <v>45</v>
      </c>
      <c r="C421" s="42" t="s">
        <v>46</v>
      </c>
      <c r="D421" s="43" t="s">
        <v>39</v>
      </c>
      <c r="E421" s="44">
        <v>3.9983999999999999E-2</v>
      </c>
      <c r="F421" s="44">
        <v>8.4000000000000005E-2</v>
      </c>
      <c r="G421" s="44">
        <v>2678</v>
      </c>
      <c r="H421" s="45">
        <v>224.95</v>
      </c>
    </row>
    <row r="422" spans="1:8" s="32" customFormat="1" outlineLevel="1" x14ac:dyDescent="0.25">
      <c r="A422" s="26" t="s">
        <v>523</v>
      </c>
      <c r="B422" s="27" t="s">
        <v>305</v>
      </c>
      <c r="C422" s="28" t="s">
        <v>306</v>
      </c>
      <c r="D422" s="27" t="s">
        <v>44</v>
      </c>
      <c r="E422" s="29">
        <v>0.36075200000000002</v>
      </c>
      <c r="F422" s="29">
        <v>0.75760000000000005</v>
      </c>
      <c r="G422" s="30">
        <v>23</v>
      </c>
      <c r="H422" s="31">
        <v>17</v>
      </c>
    </row>
    <row r="423" spans="1:8" s="32" customFormat="1" outlineLevel="2" x14ac:dyDescent="0.25">
      <c r="A423" s="40"/>
      <c r="B423" s="41" t="s">
        <v>45</v>
      </c>
      <c r="C423" s="42" t="s">
        <v>53</v>
      </c>
      <c r="D423" s="43" t="s">
        <v>39</v>
      </c>
      <c r="E423" s="46" t="s">
        <v>54</v>
      </c>
      <c r="F423" s="46" t="s">
        <v>54</v>
      </c>
      <c r="G423" s="47" t="s">
        <v>54</v>
      </c>
      <c r="H423" s="45" t="s">
        <v>54</v>
      </c>
    </row>
    <row r="424" spans="1:8" s="39" customFormat="1" x14ac:dyDescent="0.25">
      <c r="A424" s="33"/>
      <c r="B424" s="34"/>
      <c r="C424" s="35" t="s">
        <v>55</v>
      </c>
      <c r="D424" s="34"/>
      <c r="E424" s="36"/>
      <c r="F424" s="36"/>
      <c r="G424" s="37">
        <v>562</v>
      </c>
      <c r="H424" s="38">
        <v>1180</v>
      </c>
    </row>
    <row r="425" spans="1:8" s="32" customFormat="1" outlineLevel="1" x14ac:dyDescent="0.25">
      <c r="A425" s="26" t="s">
        <v>524</v>
      </c>
      <c r="B425" s="27" t="s">
        <v>308</v>
      </c>
      <c r="C425" s="28" t="s">
        <v>309</v>
      </c>
      <c r="D425" s="27" t="s">
        <v>310</v>
      </c>
      <c r="E425" s="29">
        <v>0.43</v>
      </c>
      <c r="F425" s="29">
        <v>0.90300000000000002</v>
      </c>
      <c r="G425" s="30">
        <v>121</v>
      </c>
      <c r="H425" s="31">
        <v>109</v>
      </c>
    </row>
    <row r="426" spans="1:8" s="32" customFormat="1" outlineLevel="1" x14ac:dyDescent="0.25">
      <c r="A426" s="26" t="s">
        <v>525</v>
      </c>
      <c r="B426" s="27" t="s">
        <v>312</v>
      </c>
      <c r="C426" s="28" t="s">
        <v>313</v>
      </c>
      <c r="D426" s="27" t="s">
        <v>310</v>
      </c>
      <c r="E426" s="29">
        <v>2.93E-2</v>
      </c>
      <c r="F426" s="29">
        <v>6.1499999999999999E-2</v>
      </c>
      <c r="G426" s="30">
        <v>259</v>
      </c>
      <c r="H426" s="31">
        <v>16</v>
      </c>
    </row>
    <row r="427" spans="1:8" s="32" customFormat="1" outlineLevel="1" x14ac:dyDescent="0.25">
      <c r="A427" s="50" t="s">
        <v>526</v>
      </c>
      <c r="B427" s="51" t="s">
        <v>315</v>
      </c>
      <c r="C427" s="52" t="s">
        <v>316</v>
      </c>
      <c r="D427" s="51" t="s">
        <v>310</v>
      </c>
      <c r="E427" s="53">
        <v>4.0199999999999996</v>
      </c>
      <c r="F427" s="53">
        <v>8.4420000000000002</v>
      </c>
      <c r="G427" s="54">
        <v>89</v>
      </c>
      <c r="H427" s="55">
        <v>751</v>
      </c>
    </row>
    <row r="428" spans="1:8" s="32" customFormat="1" ht="24" outlineLevel="1" x14ac:dyDescent="0.25">
      <c r="A428" s="26" t="s">
        <v>527</v>
      </c>
      <c r="B428" s="27" t="s">
        <v>318</v>
      </c>
      <c r="C428" s="28" t="s">
        <v>319</v>
      </c>
      <c r="D428" s="27" t="s">
        <v>201</v>
      </c>
      <c r="E428" s="29">
        <v>0.28999999999999998</v>
      </c>
      <c r="F428" s="29">
        <v>0.60899999999999999</v>
      </c>
      <c r="G428" s="30">
        <v>4361</v>
      </c>
      <c r="H428" s="31">
        <v>2656</v>
      </c>
    </row>
    <row r="429" spans="1:8" s="39" customFormat="1" x14ac:dyDescent="0.25">
      <c r="A429" s="33"/>
      <c r="B429" s="34"/>
      <c r="C429" s="35" t="s">
        <v>60</v>
      </c>
      <c r="D429" s="34"/>
      <c r="E429" s="36"/>
      <c r="F429" s="36"/>
      <c r="G429" s="37">
        <v>1683</v>
      </c>
      <c r="H429" s="38">
        <v>3534</v>
      </c>
    </row>
    <row r="430" spans="1:8" s="25" customFormat="1" ht="51" x14ac:dyDescent="0.25">
      <c r="A430" s="20" t="s">
        <v>528</v>
      </c>
      <c r="B430" s="21" t="s">
        <v>529</v>
      </c>
      <c r="C430" s="21" t="s">
        <v>530</v>
      </c>
      <c r="D430" s="22" t="s">
        <v>75</v>
      </c>
      <c r="E430" s="327">
        <v>2.1</v>
      </c>
      <c r="F430" s="328"/>
      <c r="G430" s="23">
        <v>52298</v>
      </c>
      <c r="H430" s="24">
        <v>109826</v>
      </c>
    </row>
    <row r="431" spans="1:8" s="25" customFormat="1" x14ac:dyDescent="0.25">
      <c r="A431" s="20" t="s">
        <v>531</v>
      </c>
      <c r="B431" s="21" t="s">
        <v>321</v>
      </c>
      <c r="C431" s="21" t="s">
        <v>325</v>
      </c>
      <c r="D431" s="22" t="s">
        <v>323</v>
      </c>
      <c r="E431" s="333">
        <v>4</v>
      </c>
      <c r="F431" s="334"/>
      <c r="G431" s="23">
        <v>5000</v>
      </c>
      <c r="H431" s="24">
        <v>20000</v>
      </c>
    </row>
    <row r="432" spans="1:8" s="25" customFormat="1" x14ac:dyDescent="0.25">
      <c r="A432" s="20" t="s">
        <v>532</v>
      </c>
      <c r="B432" s="21" t="s">
        <v>321</v>
      </c>
      <c r="C432" s="21" t="s">
        <v>327</v>
      </c>
      <c r="D432" s="22" t="s">
        <v>328</v>
      </c>
      <c r="E432" s="333">
        <v>1</v>
      </c>
      <c r="F432" s="334"/>
      <c r="G432" s="23">
        <v>6000</v>
      </c>
      <c r="H432" s="24">
        <v>6000</v>
      </c>
    </row>
    <row r="433" spans="1:8" s="25" customFormat="1" ht="25.5" x14ac:dyDescent="0.25">
      <c r="A433" s="20" t="s">
        <v>533</v>
      </c>
      <c r="B433" s="21" t="s">
        <v>330</v>
      </c>
      <c r="C433" s="21" t="s">
        <v>331</v>
      </c>
      <c r="D433" s="22" t="s">
        <v>201</v>
      </c>
      <c r="E433" s="333">
        <v>1</v>
      </c>
      <c r="F433" s="334"/>
      <c r="G433" s="23">
        <v>4853</v>
      </c>
      <c r="H433" s="24">
        <v>4853</v>
      </c>
    </row>
    <row r="434" spans="1:8" s="1" customFormat="1" ht="12.75" customHeight="1" x14ac:dyDescent="0.25">
      <c r="A434" s="17"/>
      <c r="B434" s="18"/>
      <c r="C434" s="329" t="s">
        <v>534</v>
      </c>
      <c r="D434" s="329"/>
      <c r="E434" s="18"/>
      <c r="F434" s="18"/>
      <c r="G434" s="18"/>
      <c r="H434" s="19"/>
    </row>
    <row r="435" spans="1:8" s="1" customFormat="1" ht="12.75" customHeight="1" x14ac:dyDescent="0.25">
      <c r="A435" s="17"/>
      <c r="B435" s="18"/>
      <c r="C435" s="329" t="s">
        <v>535</v>
      </c>
      <c r="D435" s="329"/>
      <c r="E435" s="18"/>
      <c r="F435" s="18"/>
      <c r="G435" s="18"/>
      <c r="H435" s="19"/>
    </row>
    <row r="436" spans="1:8" s="25" customFormat="1" ht="42" x14ac:dyDescent="0.25">
      <c r="A436" s="20" t="s">
        <v>536</v>
      </c>
      <c r="B436" s="21" t="s">
        <v>537</v>
      </c>
      <c r="C436" s="21" t="s">
        <v>538</v>
      </c>
      <c r="D436" s="22" t="s">
        <v>539</v>
      </c>
      <c r="E436" s="327">
        <v>2.35</v>
      </c>
      <c r="F436" s="328"/>
      <c r="G436" s="23">
        <v>1526</v>
      </c>
      <c r="H436" s="24">
        <v>3586</v>
      </c>
    </row>
    <row r="437" spans="1:8" s="32" customFormat="1" ht="24" outlineLevel="1" x14ac:dyDescent="0.25">
      <c r="A437" s="26" t="s">
        <v>540</v>
      </c>
      <c r="B437" s="27" t="s">
        <v>541</v>
      </c>
      <c r="C437" s="28" t="s">
        <v>542</v>
      </c>
      <c r="D437" s="27" t="s">
        <v>35</v>
      </c>
      <c r="E437" s="29">
        <v>0.31180000000000002</v>
      </c>
      <c r="F437" s="29">
        <v>0.73270000000000002</v>
      </c>
      <c r="G437" s="30">
        <v>4347</v>
      </c>
      <c r="H437" s="31">
        <v>3185</v>
      </c>
    </row>
    <row r="438" spans="1:8" s="32" customFormat="1" outlineLevel="1" x14ac:dyDescent="0.25">
      <c r="A438" s="26" t="s">
        <v>543</v>
      </c>
      <c r="B438" s="27" t="s">
        <v>37</v>
      </c>
      <c r="C438" s="28" t="s">
        <v>38</v>
      </c>
      <c r="D438" s="27" t="s">
        <v>39</v>
      </c>
      <c r="E438" s="29">
        <v>2.1000000000000001E-2</v>
      </c>
      <c r="F438" s="29">
        <v>4.9299999999999997E-2</v>
      </c>
      <c r="G438" s="29">
        <v>2613.98</v>
      </c>
      <c r="H438" s="31">
        <v>129</v>
      </c>
    </row>
    <row r="439" spans="1:8" s="39" customFormat="1" x14ac:dyDescent="0.25">
      <c r="A439" s="33"/>
      <c r="B439" s="34"/>
      <c r="C439" s="35" t="s">
        <v>40</v>
      </c>
      <c r="D439" s="34"/>
      <c r="E439" s="36"/>
      <c r="F439" s="36"/>
      <c r="G439" s="37">
        <v>1411</v>
      </c>
      <c r="H439" s="38">
        <v>3316</v>
      </c>
    </row>
    <row r="440" spans="1:8" s="32" customFormat="1" outlineLevel="1" x14ac:dyDescent="0.25">
      <c r="A440" s="26" t="s">
        <v>544</v>
      </c>
      <c r="B440" s="27" t="s">
        <v>545</v>
      </c>
      <c r="C440" s="28" t="s">
        <v>546</v>
      </c>
      <c r="D440" s="27" t="s">
        <v>44</v>
      </c>
      <c r="E440" s="29">
        <v>6.2269999999999999E-3</v>
      </c>
      <c r="F440" s="29">
        <v>1.46E-2</v>
      </c>
      <c r="G440" s="30">
        <v>21</v>
      </c>
      <c r="H440" s="31">
        <v>0.31</v>
      </c>
    </row>
    <row r="441" spans="1:8" s="32" customFormat="1" outlineLevel="2" x14ac:dyDescent="0.25">
      <c r="A441" s="40"/>
      <c r="B441" s="41" t="s">
        <v>45</v>
      </c>
      <c r="C441" s="42" t="s">
        <v>53</v>
      </c>
      <c r="D441" s="43" t="s">
        <v>39</v>
      </c>
      <c r="E441" s="46" t="s">
        <v>54</v>
      </c>
      <c r="F441" s="46" t="s">
        <v>54</v>
      </c>
      <c r="G441" s="47" t="s">
        <v>54</v>
      </c>
      <c r="H441" s="45" t="s">
        <v>54</v>
      </c>
    </row>
    <row r="442" spans="1:8" s="32" customFormat="1" outlineLevel="1" x14ac:dyDescent="0.25">
      <c r="A442" s="26" t="s">
        <v>547</v>
      </c>
      <c r="B442" s="27" t="s">
        <v>548</v>
      </c>
      <c r="C442" s="28" t="s">
        <v>549</v>
      </c>
      <c r="D442" s="27" t="s">
        <v>44</v>
      </c>
      <c r="E442" s="29">
        <v>6.2269999999999999E-3</v>
      </c>
      <c r="F442" s="29">
        <v>1.46E-2</v>
      </c>
      <c r="G442" s="30">
        <v>179</v>
      </c>
      <c r="H442" s="31">
        <v>3</v>
      </c>
    </row>
    <row r="443" spans="1:8" s="32" customFormat="1" outlineLevel="2" x14ac:dyDescent="0.25">
      <c r="A443" s="40"/>
      <c r="B443" s="41" t="s">
        <v>45</v>
      </c>
      <c r="C443" s="42" t="s">
        <v>53</v>
      </c>
      <c r="D443" s="43" t="s">
        <v>39</v>
      </c>
      <c r="E443" s="46" t="s">
        <v>54</v>
      </c>
      <c r="F443" s="46" t="s">
        <v>54</v>
      </c>
      <c r="G443" s="47" t="s">
        <v>54</v>
      </c>
      <c r="H443" s="45" t="s">
        <v>54</v>
      </c>
    </row>
    <row r="444" spans="1:8" s="32" customFormat="1" outlineLevel="1" x14ac:dyDescent="0.25">
      <c r="A444" s="26" t="s">
        <v>550</v>
      </c>
      <c r="B444" s="27" t="s">
        <v>102</v>
      </c>
      <c r="C444" s="28" t="s">
        <v>103</v>
      </c>
      <c r="D444" s="27" t="s">
        <v>44</v>
      </c>
      <c r="E444" s="29">
        <v>2.0563000000000001E-2</v>
      </c>
      <c r="F444" s="29">
        <v>4.8300000000000003E-2</v>
      </c>
      <c r="G444" s="30">
        <v>8242</v>
      </c>
      <c r="H444" s="31">
        <v>398</v>
      </c>
    </row>
    <row r="445" spans="1:8" s="32" customFormat="1" outlineLevel="2" x14ac:dyDescent="0.25">
      <c r="A445" s="40"/>
      <c r="B445" s="41" t="s">
        <v>45</v>
      </c>
      <c r="C445" s="42" t="s">
        <v>46</v>
      </c>
      <c r="D445" s="43" t="s">
        <v>39</v>
      </c>
      <c r="E445" s="44">
        <v>2.0563000000000001E-2</v>
      </c>
      <c r="F445" s="44">
        <v>4.8300000000000003E-2</v>
      </c>
      <c r="G445" s="44">
        <v>2678</v>
      </c>
      <c r="H445" s="45">
        <v>129.35</v>
      </c>
    </row>
    <row r="446" spans="1:8" s="39" customFormat="1" x14ac:dyDescent="0.25">
      <c r="A446" s="33"/>
      <c r="B446" s="34"/>
      <c r="C446" s="35" t="s">
        <v>55</v>
      </c>
      <c r="D446" s="34"/>
      <c r="E446" s="36"/>
      <c r="F446" s="36"/>
      <c r="G446" s="37">
        <v>170</v>
      </c>
      <c r="H446" s="38">
        <v>399</v>
      </c>
    </row>
    <row r="447" spans="1:8" s="25" customFormat="1" ht="42" x14ac:dyDescent="0.25">
      <c r="A447" s="20" t="s">
        <v>551</v>
      </c>
      <c r="B447" s="21" t="s">
        <v>552</v>
      </c>
      <c r="C447" s="21" t="s">
        <v>553</v>
      </c>
      <c r="D447" s="22" t="s">
        <v>554</v>
      </c>
      <c r="E447" s="327">
        <v>26.666</v>
      </c>
      <c r="F447" s="328"/>
      <c r="G447" s="23">
        <v>1150</v>
      </c>
      <c r="H447" s="24">
        <v>30666</v>
      </c>
    </row>
    <row r="448" spans="1:8" s="32" customFormat="1" ht="24" outlineLevel="1" x14ac:dyDescent="0.25">
      <c r="A448" s="26" t="s">
        <v>555</v>
      </c>
      <c r="B448" s="27" t="s">
        <v>474</v>
      </c>
      <c r="C448" s="28" t="s">
        <v>475</v>
      </c>
      <c r="D448" s="27" t="s">
        <v>35</v>
      </c>
      <c r="E448" s="29">
        <v>0.22919999999999999</v>
      </c>
      <c r="F448" s="29">
        <v>6.1117999999999997</v>
      </c>
      <c r="G448" s="30">
        <v>4946</v>
      </c>
      <c r="H448" s="31">
        <v>30229</v>
      </c>
    </row>
    <row r="449" spans="1:8" s="32" customFormat="1" outlineLevel="1" x14ac:dyDescent="0.25">
      <c r="A449" s="26" t="s">
        <v>556</v>
      </c>
      <c r="B449" s="27" t="s">
        <v>37</v>
      </c>
      <c r="C449" s="28" t="s">
        <v>38</v>
      </c>
      <c r="D449" s="27" t="s">
        <v>39</v>
      </c>
      <c r="E449" s="29">
        <v>2E-3</v>
      </c>
      <c r="F449" s="29">
        <v>5.33E-2</v>
      </c>
      <c r="G449" s="29">
        <v>2493.81</v>
      </c>
      <c r="H449" s="31">
        <v>133</v>
      </c>
    </row>
    <row r="450" spans="1:8" s="39" customFormat="1" x14ac:dyDescent="0.25">
      <c r="A450" s="33"/>
      <c r="B450" s="34"/>
      <c r="C450" s="35" t="s">
        <v>40</v>
      </c>
      <c r="D450" s="34"/>
      <c r="E450" s="36"/>
      <c r="F450" s="36"/>
      <c r="G450" s="37">
        <v>1138</v>
      </c>
      <c r="H450" s="38">
        <v>30346</v>
      </c>
    </row>
    <row r="451" spans="1:8" s="32" customFormat="1" outlineLevel="1" x14ac:dyDescent="0.25">
      <c r="A451" s="26" t="s">
        <v>557</v>
      </c>
      <c r="B451" s="27" t="s">
        <v>301</v>
      </c>
      <c r="C451" s="28" t="s">
        <v>302</v>
      </c>
      <c r="D451" s="27" t="s">
        <v>44</v>
      </c>
      <c r="E451" s="29">
        <v>7.5259999999999997E-3</v>
      </c>
      <c r="F451" s="29">
        <v>0.20069999999999999</v>
      </c>
      <c r="G451" s="30">
        <v>26</v>
      </c>
      <c r="H451" s="31">
        <v>5</v>
      </c>
    </row>
    <row r="452" spans="1:8" s="32" customFormat="1" outlineLevel="2" x14ac:dyDescent="0.25">
      <c r="A452" s="40"/>
      <c r="B452" s="41" t="s">
        <v>45</v>
      </c>
      <c r="C452" s="42" t="s">
        <v>53</v>
      </c>
      <c r="D452" s="43" t="s">
        <v>39</v>
      </c>
      <c r="E452" s="46" t="s">
        <v>54</v>
      </c>
      <c r="F452" s="46" t="s">
        <v>54</v>
      </c>
      <c r="G452" s="47" t="s">
        <v>54</v>
      </c>
      <c r="H452" s="45" t="s">
        <v>54</v>
      </c>
    </row>
    <row r="453" spans="1:8" s="32" customFormat="1" outlineLevel="1" x14ac:dyDescent="0.25">
      <c r="A453" s="26" t="s">
        <v>558</v>
      </c>
      <c r="B453" s="27" t="s">
        <v>127</v>
      </c>
      <c r="C453" s="28" t="s">
        <v>128</v>
      </c>
      <c r="D453" s="27" t="s">
        <v>44</v>
      </c>
      <c r="E453" s="29">
        <v>8.0599999999999997E-4</v>
      </c>
      <c r="F453" s="29">
        <v>2.1499999999999998E-2</v>
      </c>
      <c r="G453" s="30">
        <v>12762</v>
      </c>
      <c r="H453" s="31">
        <v>274</v>
      </c>
    </row>
    <row r="454" spans="1:8" s="32" customFormat="1" outlineLevel="2" x14ac:dyDescent="0.25">
      <c r="A454" s="40"/>
      <c r="B454" s="41" t="s">
        <v>45</v>
      </c>
      <c r="C454" s="42" t="s">
        <v>46</v>
      </c>
      <c r="D454" s="43" t="s">
        <v>39</v>
      </c>
      <c r="E454" s="44">
        <v>8.0599999999999997E-4</v>
      </c>
      <c r="F454" s="44">
        <v>2.1499999999999998E-2</v>
      </c>
      <c r="G454" s="44">
        <v>3825</v>
      </c>
      <c r="H454" s="45">
        <v>82.24</v>
      </c>
    </row>
    <row r="455" spans="1:8" s="32" customFormat="1" outlineLevel="1" x14ac:dyDescent="0.25">
      <c r="A455" s="26" t="s">
        <v>559</v>
      </c>
      <c r="B455" s="27" t="s">
        <v>102</v>
      </c>
      <c r="C455" s="28" t="s">
        <v>103</v>
      </c>
      <c r="D455" s="27" t="s">
        <v>44</v>
      </c>
      <c r="E455" s="29">
        <v>8.0599999999999997E-4</v>
      </c>
      <c r="F455" s="29">
        <v>2.1499999999999998E-2</v>
      </c>
      <c r="G455" s="30">
        <v>8242</v>
      </c>
      <c r="H455" s="31">
        <v>177</v>
      </c>
    </row>
    <row r="456" spans="1:8" s="32" customFormat="1" outlineLevel="2" x14ac:dyDescent="0.25">
      <c r="A456" s="40"/>
      <c r="B456" s="41" t="s">
        <v>45</v>
      </c>
      <c r="C456" s="42" t="s">
        <v>46</v>
      </c>
      <c r="D456" s="43" t="s">
        <v>39</v>
      </c>
      <c r="E456" s="44">
        <v>8.0599999999999997E-4</v>
      </c>
      <c r="F456" s="44">
        <v>2.1499999999999998E-2</v>
      </c>
      <c r="G456" s="44">
        <v>2678</v>
      </c>
      <c r="H456" s="45">
        <v>57.58</v>
      </c>
    </row>
    <row r="457" spans="1:8" s="32" customFormat="1" outlineLevel="1" x14ac:dyDescent="0.25">
      <c r="A457" s="26" t="s">
        <v>560</v>
      </c>
      <c r="B457" s="27" t="s">
        <v>561</v>
      </c>
      <c r="C457" s="28" t="s">
        <v>562</v>
      </c>
      <c r="D457" s="27" t="s">
        <v>44</v>
      </c>
      <c r="E457" s="29">
        <v>1.075E-3</v>
      </c>
      <c r="F457" s="29">
        <v>2.87E-2</v>
      </c>
      <c r="G457" s="30">
        <v>102</v>
      </c>
      <c r="H457" s="31">
        <v>3</v>
      </c>
    </row>
    <row r="458" spans="1:8" s="32" customFormat="1" outlineLevel="2" x14ac:dyDescent="0.25">
      <c r="A458" s="40"/>
      <c r="B458" s="41" t="s">
        <v>45</v>
      </c>
      <c r="C458" s="42" t="s">
        <v>53</v>
      </c>
      <c r="D458" s="43" t="s">
        <v>39</v>
      </c>
      <c r="E458" s="46" t="s">
        <v>54</v>
      </c>
      <c r="F458" s="46" t="s">
        <v>54</v>
      </c>
      <c r="G458" s="47" t="s">
        <v>54</v>
      </c>
      <c r="H458" s="45" t="s">
        <v>54</v>
      </c>
    </row>
    <row r="459" spans="1:8" s="32" customFormat="1" outlineLevel="1" x14ac:dyDescent="0.25">
      <c r="A459" s="26" t="s">
        <v>563</v>
      </c>
      <c r="B459" s="27" t="s">
        <v>305</v>
      </c>
      <c r="C459" s="28" t="s">
        <v>306</v>
      </c>
      <c r="D459" s="27" t="s">
        <v>44</v>
      </c>
      <c r="E459" s="29">
        <v>2.1059999999999998E-3</v>
      </c>
      <c r="F459" s="29">
        <v>5.6099999999999997E-2</v>
      </c>
      <c r="G459" s="30">
        <v>23</v>
      </c>
      <c r="H459" s="31">
        <v>1</v>
      </c>
    </row>
    <row r="460" spans="1:8" s="32" customFormat="1" outlineLevel="2" x14ac:dyDescent="0.25">
      <c r="A460" s="40"/>
      <c r="B460" s="41" t="s">
        <v>45</v>
      </c>
      <c r="C460" s="42" t="s">
        <v>53</v>
      </c>
      <c r="D460" s="43" t="s">
        <v>39</v>
      </c>
      <c r="E460" s="46" t="s">
        <v>54</v>
      </c>
      <c r="F460" s="46" t="s">
        <v>54</v>
      </c>
      <c r="G460" s="47" t="s">
        <v>54</v>
      </c>
      <c r="H460" s="45" t="s">
        <v>54</v>
      </c>
    </row>
    <row r="461" spans="1:8" s="39" customFormat="1" x14ac:dyDescent="0.25">
      <c r="A461" s="33"/>
      <c r="B461" s="34"/>
      <c r="C461" s="35" t="s">
        <v>55</v>
      </c>
      <c r="D461" s="34"/>
      <c r="E461" s="36"/>
      <c r="F461" s="36"/>
      <c r="G461" s="37">
        <v>17</v>
      </c>
      <c r="H461" s="38">
        <v>453</v>
      </c>
    </row>
    <row r="462" spans="1:8" s="25" customFormat="1" ht="41.25" x14ac:dyDescent="0.25">
      <c r="A462" s="20" t="s">
        <v>564</v>
      </c>
      <c r="B462" s="21" t="s">
        <v>62</v>
      </c>
      <c r="C462" s="21" t="s">
        <v>63</v>
      </c>
      <c r="D462" s="22" t="s">
        <v>64</v>
      </c>
      <c r="E462" s="327">
        <v>13.333</v>
      </c>
      <c r="F462" s="328"/>
      <c r="G462" s="23">
        <v>7614</v>
      </c>
      <c r="H462" s="24">
        <v>101517</v>
      </c>
    </row>
    <row r="463" spans="1:8" s="32" customFormat="1" ht="24" outlineLevel="1" x14ac:dyDescent="0.25">
      <c r="A463" s="50" t="s">
        <v>565</v>
      </c>
      <c r="B463" s="51" t="s">
        <v>66</v>
      </c>
      <c r="C463" s="52" t="s">
        <v>67</v>
      </c>
      <c r="D463" s="51" t="s">
        <v>35</v>
      </c>
      <c r="E463" s="53">
        <v>1.5389999999999999</v>
      </c>
      <c r="F463" s="53">
        <v>20.520800000000001</v>
      </c>
      <c r="G463" s="54">
        <v>4543</v>
      </c>
      <c r="H463" s="55">
        <v>93226</v>
      </c>
    </row>
    <row r="464" spans="1:8" s="32" customFormat="1" outlineLevel="1" x14ac:dyDescent="0.25">
      <c r="A464" s="26" t="s">
        <v>566</v>
      </c>
      <c r="B464" s="27" t="s">
        <v>37</v>
      </c>
      <c r="C464" s="28" t="s">
        <v>38</v>
      </c>
      <c r="D464" s="27" t="s">
        <v>39</v>
      </c>
      <c r="E464" s="29">
        <v>7.2999999999999995E-2</v>
      </c>
      <c r="F464" s="29">
        <v>0.97330000000000005</v>
      </c>
      <c r="G464" s="29">
        <v>2684.66</v>
      </c>
      <c r="H464" s="31">
        <v>2613</v>
      </c>
    </row>
    <row r="465" spans="1:8" s="39" customFormat="1" x14ac:dyDescent="0.25">
      <c r="A465" s="33"/>
      <c r="B465" s="34"/>
      <c r="C465" s="35" t="s">
        <v>40</v>
      </c>
      <c r="D465" s="34"/>
      <c r="E465" s="36"/>
      <c r="F465" s="36"/>
      <c r="G465" s="37">
        <v>7188</v>
      </c>
      <c r="H465" s="38">
        <v>95837</v>
      </c>
    </row>
    <row r="466" spans="1:8" s="32" customFormat="1" ht="25.5" outlineLevel="1" x14ac:dyDescent="0.25">
      <c r="A466" s="26" t="s">
        <v>567</v>
      </c>
      <c r="B466" s="27" t="s">
        <v>48</v>
      </c>
      <c r="C466" s="28" t="s">
        <v>49</v>
      </c>
      <c r="D466" s="27" t="s">
        <v>44</v>
      </c>
      <c r="E466" s="29">
        <v>7.3247999999999994E-2</v>
      </c>
      <c r="F466" s="29">
        <v>0.97660000000000002</v>
      </c>
      <c r="G466" s="30">
        <v>8310</v>
      </c>
      <c r="H466" s="31">
        <v>8116</v>
      </c>
    </row>
    <row r="467" spans="1:8" s="32" customFormat="1" outlineLevel="2" x14ac:dyDescent="0.25">
      <c r="A467" s="40"/>
      <c r="B467" s="41" t="s">
        <v>45</v>
      </c>
      <c r="C467" s="42" t="s">
        <v>46</v>
      </c>
      <c r="D467" s="43" t="s">
        <v>39</v>
      </c>
      <c r="E467" s="44">
        <v>7.3247999999999994E-2</v>
      </c>
      <c r="F467" s="44">
        <v>0.97660000000000002</v>
      </c>
      <c r="G467" s="44">
        <v>2678</v>
      </c>
      <c r="H467" s="45">
        <v>2615.33</v>
      </c>
    </row>
    <row r="468" spans="1:8" s="32" customFormat="1" ht="24" outlineLevel="1" x14ac:dyDescent="0.25">
      <c r="A468" s="26" t="s">
        <v>568</v>
      </c>
      <c r="B468" s="27" t="s">
        <v>51</v>
      </c>
      <c r="C468" s="28" t="s">
        <v>52</v>
      </c>
      <c r="D468" s="27" t="s">
        <v>44</v>
      </c>
      <c r="E468" s="29">
        <v>0.14649599999999999</v>
      </c>
      <c r="F468" s="29">
        <v>1.9532</v>
      </c>
      <c r="G468" s="30">
        <v>86</v>
      </c>
      <c r="H468" s="31">
        <v>168</v>
      </c>
    </row>
    <row r="469" spans="1:8" s="32" customFormat="1" outlineLevel="2" x14ac:dyDescent="0.25">
      <c r="A469" s="40"/>
      <c r="B469" s="41" t="s">
        <v>45</v>
      </c>
      <c r="C469" s="42" t="s">
        <v>53</v>
      </c>
      <c r="D469" s="43" t="s">
        <v>39</v>
      </c>
      <c r="E469" s="46" t="s">
        <v>54</v>
      </c>
      <c r="F469" s="46" t="s">
        <v>54</v>
      </c>
      <c r="G469" s="47" t="s">
        <v>54</v>
      </c>
      <c r="H469" s="45" t="s">
        <v>54</v>
      </c>
    </row>
    <row r="470" spans="1:8" s="39" customFormat="1" x14ac:dyDescent="0.25">
      <c r="A470" s="33"/>
      <c r="B470" s="34"/>
      <c r="C470" s="35" t="s">
        <v>55</v>
      </c>
      <c r="D470" s="34"/>
      <c r="E470" s="36"/>
      <c r="F470" s="36"/>
      <c r="G470" s="37">
        <v>622</v>
      </c>
      <c r="H470" s="38">
        <v>8293</v>
      </c>
    </row>
    <row r="471" spans="1:8" s="32" customFormat="1" outlineLevel="1" x14ac:dyDescent="0.25">
      <c r="A471" s="26" t="s">
        <v>569</v>
      </c>
      <c r="B471" s="27" t="s">
        <v>57</v>
      </c>
      <c r="C471" s="28" t="s">
        <v>58</v>
      </c>
      <c r="D471" s="27" t="s">
        <v>59</v>
      </c>
      <c r="E471" s="29">
        <v>0.19400000000000001</v>
      </c>
      <c r="F471" s="29">
        <v>2.5865999999999998</v>
      </c>
      <c r="G471" s="48" t="s">
        <v>54</v>
      </c>
      <c r="H471" s="31" t="s">
        <v>54</v>
      </c>
    </row>
    <row r="472" spans="1:8" s="39" customFormat="1" x14ac:dyDescent="0.25">
      <c r="A472" s="33"/>
      <c r="B472" s="34"/>
      <c r="C472" s="35" t="s">
        <v>60</v>
      </c>
      <c r="D472" s="34"/>
      <c r="E472" s="36"/>
      <c r="F472" s="36"/>
      <c r="G472" s="49" t="s">
        <v>54</v>
      </c>
      <c r="H472" s="38" t="s">
        <v>54</v>
      </c>
    </row>
    <row r="473" spans="1:8" s="25" customFormat="1" ht="42" x14ac:dyDescent="0.25">
      <c r="A473" s="20" t="s">
        <v>570</v>
      </c>
      <c r="B473" s="21" t="s">
        <v>73</v>
      </c>
      <c r="C473" s="21" t="s">
        <v>74</v>
      </c>
      <c r="D473" s="22" t="s">
        <v>75</v>
      </c>
      <c r="E473" s="327">
        <v>1.74</v>
      </c>
      <c r="F473" s="328"/>
      <c r="G473" s="23">
        <v>5262</v>
      </c>
      <c r="H473" s="24">
        <v>9156</v>
      </c>
    </row>
    <row r="474" spans="1:8" s="32" customFormat="1" ht="24" outlineLevel="1" x14ac:dyDescent="0.25">
      <c r="A474" s="26" t="s">
        <v>571</v>
      </c>
      <c r="B474" s="27" t="s">
        <v>77</v>
      </c>
      <c r="C474" s="28" t="s">
        <v>78</v>
      </c>
      <c r="D474" s="27" t="s">
        <v>35</v>
      </c>
      <c r="E474" s="29">
        <v>0.8044</v>
      </c>
      <c r="F474" s="29">
        <v>1.3996999999999999</v>
      </c>
      <c r="G474" s="30">
        <v>5532</v>
      </c>
      <c r="H474" s="31">
        <v>7743</v>
      </c>
    </row>
    <row r="475" spans="1:8" s="32" customFormat="1" outlineLevel="1" x14ac:dyDescent="0.25">
      <c r="A475" s="26" t="s">
        <v>572</v>
      </c>
      <c r="B475" s="27" t="s">
        <v>37</v>
      </c>
      <c r="C475" s="28" t="s">
        <v>38</v>
      </c>
      <c r="D475" s="27" t="s">
        <v>39</v>
      </c>
      <c r="E475" s="29">
        <v>5.0000000000000001E-3</v>
      </c>
      <c r="F475" s="29">
        <v>8.6999999999999994E-3</v>
      </c>
      <c r="G475" s="29">
        <v>2183.91</v>
      </c>
      <c r="H475" s="31">
        <v>19</v>
      </c>
    </row>
    <row r="476" spans="1:8" s="39" customFormat="1" x14ac:dyDescent="0.25">
      <c r="A476" s="33"/>
      <c r="B476" s="34"/>
      <c r="C476" s="35" t="s">
        <v>40</v>
      </c>
      <c r="D476" s="34"/>
      <c r="E476" s="36"/>
      <c r="F476" s="36"/>
      <c r="G476" s="37">
        <v>4461</v>
      </c>
      <c r="H476" s="38">
        <v>7762</v>
      </c>
    </row>
    <row r="477" spans="1:8" s="32" customFormat="1" outlineLevel="1" x14ac:dyDescent="0.25">
      <c r="A477" s="26" t="s">
        <v>573</v>
      </c>
      <c r="B477" s="27" t="s">
        <v>42</v>
      </c>
      <c r="C477" s="28" t="s">
        <v>43</v>
      </c>
      <c r="D477" s="27" t="s">
        <v>44</v>
      </c>
      <c r="E477" s="29">
        <v>5.0140000000000002E-3</v>
      </c>
      <c r="F477" s="29">
        <v>8.6999999999999994E-3</v>
      </c>
      <c r="G477" s="30">
        <v>6074</v>
      </c>
      <c r="H477" s="31">
        <v>53</v>
      </c>
    </row>
    <row r="478" spans="1:8" s="32" customFormat="1" outlineLevel="2" x14ac:dyDescent="0.25">
      <c r="A478" s="40"/>
      <c r="B478" s="41" t="s">
        <v>45</v>
      </c>
      <c r="C478" s="42" t="s">
        <v>46</v>
      </c>
      <c r="D478" s="43" t="s">
        <v>39</v>
      </c>
      <c r="E478" s="44">
        <v>5.0140000000000002E-3</v>
      </c>
      <c r="F478" s="44">
        <v>8.6999999999999994E-3</v>
      </c>
      <c r="G478" s="44">
        <v>2242</v>
      </c>
      <c r="H478" s="45">
        <v>19.510000000000002</v>
      </c>
    </row>
    <row r="479" spans="1:8" s="39" customFormat="1" x14ac:dyDescent="0.25">
      <c r="A479" s="33"/>
      <c r="B479" s="34"/>
      <c r="C479" s="35" t="s">
        <v>55</v>
      </c>
      <c r="D479" s="34"/>
      <c r="E479" s="36"/>
      <c r="F479" s="36"/>
      <c r="G479" s="37">
        <v>30</v>
      </c>
      <c r="H479" s="38">
        <v>52</v>
      </c>
    </row>
    <row r="480" spans="1:8" s="32" customFormat="1" ht="13.5" outlineLevel="1" x14ac:dyDescent="0.25">
      <c r="A480" s="26" t="s">
        <v>574</v>
      </c>
      <c r="B480" s="27" t="s">
        <v>82</v>
      </c>
      <c r="C480" s="28" t="s">
        <v>83</v>
      </c>
      <c r="D480" s="27" t="s">
        <v>84</v>
      </c>
      <c r="E480" s="29">
        <v>6.3E-3</v>
      </c>
      <c r="F480" s="29">
        <v>1.0999999999999999E-2</v>
      </c>
      <c r="G480" s="30">
        <v>25</v>
      </c>
      <c r="H480" s="31">
        <v>0.27</v>
      </c>
    </row>
    <row r="481" spans="1:8" s="32" customFormat="1" ht="24" outlineLevel="1" x14ac:dyDescent="0.25">
      <c r="A481" s="26" t="s">
        <v>575</v>
      </c>
      <c r="B481" s="27" t="s">
        <v>86</v>
      </c>
      <c r="C481" s="28" t="s">
        <v>87</v>
      </c>
      <c r="D481" s="27" t="s">
        <v>88</v>
      </c>
      <c r="E481" s="29">
        <v>0.1</v>
      </c>
      <c r="F481" s="29">
        <v>0.17399999999999999</v>
      </c>
      <c r="G481" s="30">
        <v>326</v>
      </c>
      <c r="H481" s="31">
        <v>57</v>
      </c>
    </row>
    <row r="482" spans="1:8" s="32" customFormat="1" outlineLevel="1" x14ac:dyDescent="0.25">
      <c r="A482" s="50" t="s">
        <v>576</v>
      </c>
      <c r="B482" s="51" t="s">
        <v>90</v>
      </c>
      <c r="C482" s="52" t="s">
        <v>91</v>
      </c>
      <c r="D482" s="51" t="s">
        <v>88</v>
      </c>
      <c r="E482" s="53">
        <v>9.6</v>
      </c>
      <c r="F482" s="53">
        <v>16.704000000000001</v>
      </c>
      <c r="G482" s="54">
        <v>78</v>
      </c>
      <c r="H482" s="55">
        <v>1303</v>
      </c>
    </row>
    <row r="483" spans="1:8" s="39" customFormat="1" x14ac:dyDescent="0.25">
      <c r="A483" s="33"/>
      <c r="B483" s="34"/>
      <c r="C483" s="35" t="s">
        <v>60</v>
      </c>
      <c r="D483" s="34"/>
      <c r="E483" s="36"/>
      <c r="F483" s="36"/>
      <c r="G483" s="37">
        <v>782</v>
      </c>
      <c r="H483" s="38">
        <v>1361</v>
      </c>
    </row>
    <row r="484" spans="1:8" s="25" customFormat="1" ht="66.75" x14ac:dyDescent="0.25">
      <c r="A484" s="20" t="s">
        <v>577</v>
      </c>
      <c r="B484" s="21" t="s">
        <v>93</v>
      </c>
      <c r="C484" s="21" t="s">
        <v>442</v>
      </c>
      <c r="D484" s="22" t="s">
        <v>95</v>
      </c>
      <c r="E484" s="327">
        <v>1.74</v>
      </c>
      <c r="F484" s="328"/>
      <c r="G484" s="23">
        <v>1357</v>
      </c>
      <c r="H484" s="24">
        <v>2361</v>
      </c>
    </row>
    <row r="485" spans="1:8" s="32" customFormat="1" ht="24" outlineLevel="1" x14ac:dyDescent="0.25">
      <c r="A485" s="26" t="s">
        <v>578</v>
      </c>
      <c r="B485" s="27" t="s">
        <v>97</v>
      </c>
      <c r="C485" s="28" t="s">
        <v>98</v>
      </c>
      <c r="D485" s="27" t="s">
        <v>35</v>
      </c>
      <c r="E485" s="29">
        <v>0.24490000000000001</v>
      </c>
      <c r="F485" s="29">
        <v>0.42609999999999998</v>
      </c>
      <c r="G485" s="30">
        <v>4812</v>
      </c>
      <c r="H485" s="31">
        <v>2051</v>
      </c>
    </row>
    <row r="486" spans="1:8" s="32" customFormat="1" outlineLevel="1" x14ac:dyDescent="0.25">
      <c r="A486" s="26" t="s">
        <v>579</v>
      </c>
      <c r="B486" s="27" t="s">
        <v>37</v>
      </c>
      <c r="C486" s="28" t="s">
        <v>38</v>
      </c>
      <c r="D486" s="27" t="s">
        <v>39</v>
      </c>
      <c r="E486" s="29">
        <v>1E-3</v>
      </c>
      <c r="F486" s="29">
        <v>1.6999999999999999E-3</v>
      </c>
      <c r="G486" s="29">
        <v>2873.56</v>
      </c>
      <c r="H486" s="31">
        <v>5</v>
      </c>
    </row>
    <row r="487" spans="1:8" s="39" customFormat="1" x14ac:dyDescent="0.25">
      <c r="A487" s="33"/>
      <c r="B487" s="34"/>
      <c r="C487" s="35" t="s">
        <v>40</v>
      </c>
      <c r="D487" s="34"/>
      <c r="E487" s="36"/>
      <c r="F487" s="36"/>
      <c r="G487" s="37">
        <v>1182</v>
      </c>
      <c r="H487" s="38">
        <v>2056</v>
      </c>
    </row>
    <row r="488" spans="1:8" s="32" customFormat="1" outlineLevel="1" x14ac:dyDescent="0.25">
      <c r="A488" s="26" t="s">
        <v>580</v>
      </c>
      <c r="B488" s="27" t="s">
        <v>42</v>
      </c>
      <c r="C488" s="28" t="s">
        <v>43</v>
      </c>
      <c r="D488" s="27" t="s">
        <v>44</v>
      </c>
      <c r="E488" s="29">
        <v>1.06E-4</v>
      </c>
      <c r="F488" s="29">
        <v>2.0000000000000001E-4</v>
      </c>
      <c r="G488" s="30">
        <v>6074</v>
      </c>
      <c r="H488" s="31">
        <v>1</v>
      </c>
    </row>
    <row r="489" spans="1:8" s="32" customFormat="1" outlineLevel="2" x14ac:dyDescent="0.25">
      <c r="A489" s="40"/>
      <c r="B489" s="41" t="s">
        <v>45</v>
      </c>
      <c r="C489" s="42" t="s">
        <v>46</v>
      </c>
      <c r="D489" s="43" t="s">
        <v>39</v>
      </c>
      <c r="E489" s="44">
        <v>1.06E-4</v>
      </c>
      <c r="F489" s="44">
        <v>2.0000000000000001E-4</v>
      </c>
      <c r="G489" s="44">
        <v>2242</v>
      </c>
      <c r="H489" s="45">
        <v>0.45</v>
      </c>
    </row>
    <row r="490" spans="1:8" s="32" customFormat="1" outlineLevel="1" x14ac:dyDescent="0.25">
      <c r="A490" s="26" t="s">
        <v>581</v>
      </c>
      <c r="B490" s="27" t="s">
        <v>102</v>
      </c>
      <c r="C490" s="28" t="s">
        <v>103</v>
      </c>
      <c r="D490" s="27" t="s">
        <v>44</v>
      </c>
      <c r="E490" s="29">
        <v>1.06E-3</v>
      </c>
      <c r="F490" s="29">
        <v>1.8E-3</v>
      </c>
      <c r="G490" s="30">
        <v>8242</v>
      </c>
      <c r="H490" s="31">
        <v>15</v>
      </c>
    </row>
    <row r="491" spans="1:8" s="32" customFormat="1" outlineLevel="2" x14ac:dyDescent="0.25">
      <c r="A491" s="40"/>
      <c r="B491" s="41" t="s">
        <v>45</v>
      </c>
      <c r="C491" s="42" t="s">
        <v>46</v>
      </c>
      <c r="D491" s="43" t="s">
        <v>39</v>
      </c>
      <c r="E491" s="44">
        <v>1.06E-3</v>
      </c>
      <c r="F491" s="44">
        <v>1.8E-3</v>
      </c>
      <c r="G491" s="44">
        <v>2678</v>
      </c>
      <c r="H491" s="45">
        <v>4.82</v>
      </c>
    </row>
    <row r="492" spans="1:8" s="39" customFormat="1" x14ac:dyDescent="0.25">
      <c r="A492" s="33"/>
      <c r="B492" s="34"/>
      <c r="C492" s="35" t="s">
        <v>55</v>
      </c>
      <c r="D492" s="34"/>
      <c r="E492" s="36"/>
      <c r="F492" s="36"/>
      <c r="G492" s="37">
        <v>10</v>
      </c>
      <c r="H492" s="38">
        <v>17</v>
      </c>
    </row>
    <row r="493" spans="1:8" s="32" customFormat="1" outlineLevel="1" x14ac:dyDescent="0.25">
      <c r="A493" s="26" t="s">
        <v>582</v>
      </c>
      <c r="B493" s="27" t="s">
        <v>105</v>
      </c>
      <c r="C493" s="28" t="s">
        <v>106</v>
      </c>
      <c r="D493" s="27" t="s">
        <v>59</v>
      </c>
      <c r="E493" s="29">
        <v>6.3000000000000003E-4</v>
      </c>
      <c r="F493" s="29">
        <v>1.1000000000000001E-3</v>
      </c>
      <c r="G493" s="30">
        <v>199032</v>
      </c>
      <c r="H493" s="31">
        <v>218</v>
      </c>
    </row>
    <row r="494" spans="1:8" s="32" customFormat="1" outlineLevel="1" x14ac:dyDescent="0.25">
      <c r="A494" s="26" t="s">
        <v>583</v>
      </c>
      <c r="B494" s="27" t="s">
        <v>108</v>
      </c>
      <c r="C494" s="28" t="s">
        <v>109</v>
      </c>
      <c r="D494" s="27" t="s">
        <v>88</v>
      </c>
      <c r="E494" s="29">
        <v>0.05</v>
      </c>
      <c r="F494" s="29">
        <v>8.6999999999999994E-2</v>
      </c>
      <c r="G494" s="30">
        <v>116</v>
      </c>
      <c r="H494" s="31">
        <v>10</v>
      </c>
    </row>
    <row r="495" spans="1:8" s="32" customFormat="1" outlineLevel="1" x14ac:dyDescent="0.25">
      <c r="A495" s="26" t="s">
        <v>584</v>
      </c>
      <c r="B495" s="27" t="s">
        <v>111</v>
      </c>
      <c r="C495" s="28" t="s">
        <v>112</v>
      </c>
      <c r="D495" s="27" t="s">
        <v>88</v>
      </c>
      <c r="E495" s="29">
        <v>3.0999999999999999E-3</v>
      </c>
      <c r="F495" s="29">
        <v>5.4000000000000003E-3</v>
      </c>
      <c r="G495" s="30">
        <v>1103</v>
      </c>
      <c r="H495" s="31">
        <v>6</v>
      </c>
    </row>
    <row r="496" spans="1:8" s="32" customFormat="1" ht="13.5" outlineLevel="1" x14ac:dyDescent="0.25">
      <c r="A496" s="26" t="s">
        <v>585</v>
      </c>
      <c r="B496" s="27" t="s">
        <v>114</v>
      </c>
      <c r="C496" s="28" t="s">
        <v>115</v>
      </c>
      <c r="D496" s="27" t="s">
        <v>116</v>
      </c>
      <c r="E496" s="29">
        <v>8.3999999999999995E-3</v>
      </c>
      <c r="F496" s="29">
        <v>1.46E-2</v>
      </c>
      <c r="G496" s="30">
        <v>4057</v>
      </c>
      <c r="H496" s="31">
        <v>59</v>
      </c>
    </row>
    <row r="497" spans="1:8" s="39" customFormat="1" x14ac:dyDescent="0.25">
      <c r="A497" s="33"/>
      <c r="B497" s="34"/>
      <c r="C497" s="35" t="s">
        <v>60</v>
      </c>
      <c r="D497" s="34"/>
      <c r="E497" s="36"/>
      <c r="F497" s="36"/>
      <c r="G497" s="37">
        <v>168</v>
      </c>
      <c r="H497" s="38">
        <v>293</v>
      </c>
    </row>
    <row r="498" spans="1:8" s="1" customFormat="1" ht="12.75" customHeight="1" x14ac:dyDescent="0.25">
      <c r="A498" s="17"/>
      <c r="B498" s="18"/>
      <c r="C498" s="329" t="s">
        <v>189</v>
      </c>
      <c r="D498" s="329"/>
      <c r="E498" s="18"/>
      <c r="F498" s="18"/>
      <c r="G498" s="18"/>
      <c r="H498" s="19"/>
    </row>
    <row r="499" spans="1:8" s="25" customFormat="1" ht="66.75" x14ac:dyDescent="0.25">
      <c r="A499" s="20" t="s">
        <v>586</v>
      </c>
      <c r="B499" s="21" t="s">
        <v>215</v>
      </c>
      <c r="C499" s="21" t="s">
        <v>216</v>
      </c>
      <c r="D499" s="22" t="s">
        <v>217</v>
      </c>
      <c r="E499" s="327">
        <v>3.6120000000000001</v>
      </c>
      <c r="F499" s="328"/>
      <c r="G499" s="23">
        <v>2511</v>
      </c>
      <c r="H499" s="24">
        <v>9070</v>
      </c>
    </row>
    <row r="500" spans="1:8" s="32" customFormat="1" ht="24" outlineLevel="1" x14ac:dyDescent="0.25">
      <c r="A500" s="26" t="s">
        <v>587</v>
      </c>
      <c r="B500" s="27" t="s">
        <v>219</v>
      </c>
      <c r="C500" s="28" t="s">
        <v>220</v>
      </c>
      <c r="D500" s="27" t="s">
        <v>35</v>
      </c>
      <c r="E500" s="29">
        <v>0.44950000000000001</v>
      </c>
      <c r="F500" s="29">
        <v>1.6235999999999999</v>
      </c>
      <c r="G500" s="30">
        <v>4987</v>
      </c>
      <c r="H500" s="31">
        <v>8097</v>
      </c>
    </row>
    <row r="501" spans="1:8" s="32" customFormat="1" outlineLevel="1" x14ac:dyDescent="0.25">
      <c r="A501" s="26" t="s">
        <v>588</v>
      </c>
      <c r="B501" s="27" t="s">
        <v>37</v>
      </c>
      <c r="C501" s="28" t="s">
        <v>38</v>
      </c>
      <c r="D501" s="27" t="s">
        <v>39</v>
      </c>
      <c r="E501" s="29">
        <v>1E-3</v>
      </c>
      <c r="F501" s="29">
        <v>3.5999999999999999E-3</v>
      </c>
      <c r="G501" s="29">
        <v>3045.4</v>
      </c>
      <c r="H501" s="31">
        <v>11</v>
      </c>
    </row>
    <row r="502" spans="1:8" s="39" customFormat="1" x14ac:dyDescent="0.25">
      <c r="A502" s="33"/>
      <c r="B502" s="34"/>
      <c r="C502" s="35" t="s">
        <v>40</v>
      </c>
      <c r="D502" s="34"/>
      <c r="E502" s="36"/>
      <c r="F502" s="36"/>
      <c r="G502" s="37">
        <v>2245</v>
      </c>
      <c r="H502" s="38">
        <v>8109</v>
      </c>
    </row>
    <row r="503" spans="1:8" s="32" customFormat="1" outlineLevel="1" x14ac:dyDescent="0.25">
      <c r="A503" s="26" t="s">
        <v>589</v>
      </c>
      <c r="B503" s="27" t="s">
        <v>42</v>
      </c>
      <c r="C503" s="28" t="s">
        <v>43</v>
      </c>
      <c r="D503" s="27" t="s">
        <v>44</v>
      </c>
      <c r="E503" s="29">
        <v>5.2999999999999998E-4</v>
      </c>
      <c r="F503" s="29">
        <v>1.9E-3</v>
      </c>
      <c r="G503" s="30">
        <v>6074</v>
      </c>
      <c r="H503" s="31">
        <v>12</v>
      </c>
    </row>
    <row r="504" spans="1:8" s="32" customFormat="1" outlineLevel="2" x14ac:dyDescent="0.25">
      <c r="A504" s="40"/>
      <c r="B504" s="41" t="s">
        <v>45</v>
      </c>
      <c r="C504" s="42" t="s">
        <v>46</v>
      </c>
      <c r="D504" s="43" t="s">
        <v>39</v>
      </c>
      <c r="E504" s="44">
        <v>5.2999999999999998E-4</v>
      </c>
      <c r="F504" s="44">
        <v>1.9E-3</v>
      </c>
      <c r="G504" s="44">
        <v>2242</v>
      </c>
      <c r="H504" s="45">
        <v>4.26</v>
      </c>
    </row>
    <row r="505" spans="1:8" s="32" customFormat="1" outlineLevel="1" x14ac:dyDescent="0.25">
      <c r="A505" s="26" t="s">
        <v>590</v>
      </c>
      <c r="B505" s="27" t="s">
        <v>127</v>
      </c>
      <c r="C505" s="28" t="s">
        <v>128</v>
      </c>
      <c r="D505" s="27" t="s">
        <v>44</v>
      </c>
      <c r="E505" s="29">
        <v>3.1799999999999998E-4</v>
      </c>
      <c r="F505" s="29">
        <v>1.1000000000000001E-3</v>
      </c>
      <c r="G505" s="30">
        <v>12762</v>
      </c>
      <c r="H505" s="31">
        <v>15</v>
      </c>
    </row>
    <row r="506" spans="1:8" s="32" customFormat="1" outlineLevel="2" x14ac:dyDescent="0.25">
      <c r="A506" s="40"/>
      <c r="B506" s="41" t="s">
        <v>45</v>
      </c>
      <c r="C506" s="42" t="s">
        <v>46</v>
      </c>
      <c r="D506" s="43" t="s">
        <v>39</v>
      </c>
      <c r="E506" s="44">
        <v>3.1799999999999998E-4</v>
      </c>
      <c r="F506" s="44">
        <v>1.1000000000000001E-3</v>
      </c>
      <c r="G506" s="44">
        <v>3825</v>
      </c>
      <c r="H506" s="45">
        <v>4.21</v>
      </c>
    </row>
    <row r="507" spans="1:8" s="32" customFormat="1" outlineLevel="1" x14ac:dyDescent="0.25">
      <c r="A507" s="26" t="s">
        <v>591</v>
      </c>
      <c r="B507" s="27" t="s">
        <v>102</v>
      </c>
      <c r="C507" s="28" t="s">
        <v>103</v>
      </c>
      <c r="D507" s="27" t="s">
        <v>44</v>
      </c>
      <c r="E507" s="29">
        <v>3.1799999999999998E-4</v>
      </c>
      <c r="F507" s="29">
        <v>1.1000000000000001E-3</v>
      </c>
      <c r="G507" s="30">
        <v>8242</v>
      </c>
      <c r="H507" s="31">
        <v>9</v>
      </c>
    </row>
    <row r="508" spans="1:8" s="32" customFormat="1" outlineLevel="2" x14ac:dyDescent="0.25">
      <c r="A508" s="40"/>
      <c r="B508" s="41" t="s">
        <v>45</v>
      </c>
      <c r="C508" s="42" t="s">
        <v>46</v>
      </c>
      <c r="D508" s="43" t="s">
        <v>39</v>
      </c>
      <c r="E508" s="44">
        <v>3.1799999999999998E-4</v>
      </c>
      <c r="F508" s="44">
        <v>1.1000000000000001E-3</v>
      </c>
      <c r="G508" s="44">
        <v>2678</v>
      </c>
      <c r="H508" s="45">
        <v>2.95</v>
      </c>
    </row>
    <row r="509" spans="1:8" s="32" customFormat="1" outlineLevel="1" x14ac:dyDescent="0.25">
      <c r="A509" s="26" t="s">
        <v>592</v>
      </c>
      <c r="B509" s="27" t="s">
        <v>175</v>
      </c>
      <c r="C509" s="28" t="s">
        <v>176</v>
      </c>
      <c r="D509" s="27" t="s">
        <v>44</v>
      </c>
      <c r="E509" s="29">
        <v>9.7520000000000003E-3</v>
      </c>
      <c r="F509" s="29">
        <v>3.5200000000000002E-2</v>
      </c>
      <c r="G509" s="30">
        <v>199</v>
      </c>
      <c r="H509" s="31">
        <v>7</v>
      </c>
    </row>
    <row r="510" spans="1:8" s="32" customFormat="1" outlineLevel="2" x14ac:dyDescent="0.25">
      <c r="A510" s="40"/>
      <c r="B510" s="41" t="s">
        <v>45</v>
      </c>
      <c r="C510" s="42" t="s">
        <v>53</v>
      </c>
      <c r="D510" s="43" t="s">
        <v>39</v>
      </c>
      <c r="E510" s="46" t="s">
        <v>54</v>
      </c>
      <c r="F510" s="46" t="s">
        <v>54</v>
      </c>
      <c r="G510" s="47" t="s">
        <v>54</v>
      </c>
      <c r="H510" s="45" t="s">
        <v>54</v>
      </c>
    </row>
    <row r="511" spans="1:8" s="39" customFormat="1" x14ac:dyDescent="0.25">
      <c r="A511" s="33"/>
      <c r="B511" s="34"/>
      <c r="C511" s="35" t="s">
        <v>55</v>
      </c>
      <c r="D511" s="34"/>
      <c r="E511" s="36"/>
      <c r="F511" s="36"/>
      <c r="G511" s="37">
        <v>12</v>
      </c>
      <c r="H511" s="38">
        <v>44</v>
      </c>
    </row>
    <row r="512" spans="1:8" s="32" customFormat="1" outlineLevel="1" x14ac:dyDescent="0.25">
      <c r="A512" s="26" t="s">
        <v>593</v>
      </c>
      <c r="B512" s="27" t="s">
        <v>227</v>
      </c>
      <c r="C512" s="28" t="s">
        <v>228</v>
      </c>
      <c r="D512" s="27" t="s">
        <v>88</v>
      </c>
      <c r="E512" s="29">
        <v>2.5000000000000001E-2</v>
      </c>
      <c r="F512" s="29">
        <v>9.0300000000000005E-2</v>
      </c>
      <c r="G512" s="30">
        <v>398</v>
      </c>
      <c r="H512" s="31">
        <v>36</v>
      </c>
    </row>
    <row r="513" spans="1:8" s="32" customFormat="1" outlineLevel="1" x14ac:dyDescent="0.25">
      <c r="A513" s="50" t="s">
        <v>594</v>
      </c>
      <c r="B513" s="51" t="s">
        <v>230</v>
      </c>
      <c r="C513" s="52" t="s">
        <v>231</v>
      </c>
      <c r="D513" s="51" t="s">
        <v>88</v>
      </c>
      <c r="E513" s="53">
        <v>2.7490000000000001</v>
      </c>
      <c r="F513" s="53">
        <v>9.9293999999999993</v>
      </c>
      <c r="G513" s="54">
        <v>76</v>
      </c>
      <c r="H513" s="55">
        <v>755</v>
      </c>
    </row>
    <row r="514" spans="1:8" s="32" customFormat="1" ht="13.5" outlineLevel="1" x14ac:dyDescent="0.25">
      <c r="A514" s="26" t="s">
        <v>595</v>
      </c>
      <c r="B514" s="27" t="s">
        <v>233</v>
      </c>
      <c r="C514" s="28" t="s">
        <v>234</v>
      </c>
      <c r="D514" s="27" t="s">
        <v>84</v>
      </c>
      <c r="E514" s="29">
        <v>8.0000000000000004E-4</v>
      </c>
      <c r="F514" s="29">
        <v>2.8999999999999998E-3</v>
      </c>
      <c r="G514" s="30">
        <v>251</v>
      </c>
      <c r="H514" s="31">
        <v>0.73</v>
      </c>
    </row>
    <row r="515" spans="1:8" s="32" customFormat="1" ht="24" outlineLevel="1" x14ac:dyDescent="0.25">
      <c r="A515" s="26" t="s">
        <v>596</v>
      </c>
      <c r="B515" s="27" t="s">
        <v>86</v>
      </c>
      <c r="C515" s="28" t="s">
        <v>87</v>
      </c>
      <c r="D515" s="27" t="s">
        <v>88</v>
      </c>
      <c r="E515" s="29">
        <v>0.11700000000000001</v>
      </c>
      <c r="F515" s="29">
        <v>0.42259999999999998</v>
      </c>
      <c r="G515" s="30">
        <v>326</v>
      </c>
      <c r="H515" s="31">
        <v>138</v>
      </c>
    </row>
    <row r="516" spans="1:8" s="39" customFormat="1" x14ac:dyDescent="0.25">
      <c r="A516" s="33"/>
      <c r="B516" s="34"/>
      <c r="C516" s="35" t="s">
        <v>60</v>
      </c>
      <c r="D516" s="34"/>
      <c r="E516" s="36"/>
      <c r="F516" s="36"/>
      <c r="G516" s="37">
        <v>257</v>
      </c>
      <c r="H516" s="38">
        <v>928</v>
      </c>
    </row>
    <row r="517" spans="1:8" s="25" customFormat="1" ht="66.75" x14ac:dyDescent="0.25">
      <c r="A517" s="20" t="s">
        <v>597</v>
      </c>
      <c r="B517" s="21" t="s">
        <v>237</v>
      </c>
      <c r="C517" s="21" t="s">
        <v>238</v>
      </c>
      <c r="D517" s="22" t="s">
        <v>95</v>
      </c>
      <c r="E517" s="327">
        <v>3.6120000000000001</v>
      </c>
      <c r="F517" s="328"/>
      <c r="G517" s="23">
        <v>921</v>
      </c>
      <c r="H517" s="24">
        <v>3327</v>
      </c>
    </row>
    <row r="518" spans="1:8" s="32" customFormat="1" ht="24" outlineLevel="1" x14ac:dyDescent="0.25">
      <c r="A518" s="26" t="s">
        <v>598</v>
      </c>
      <c r="B518" s="27" t="s">
        <v>97</v>
      </c>
      <c r="C518" s="28" t="s">
        <v>98</v>
      </c>
      <c r="D518" s="27" t="s">
        <v>35</v>
      </c>
      <c r="E518" s="29">
        <v>0.16320000000000001</v>
      </c>
      <c r="F518" s="29">
        <v>0.58950000000000002</v>
      </c>
      <c r="G518" s="30">
        <v>4812</v>
      </c>
      <c r="H518" s="31">
        <v>2837</v>
      </c>
    </row>
    <row r="519" spans="1:8" s="32" customFormat="1" outlineLevel="1" x14ac:dyDescent="0.25">
      <c r="A519" s="26" t="s">
        <v>599</v>
      </c>
      <c r="B519" s="27" t="s">
        <v>37</v>
      </c>
      <c r="C519" s="28" t="s">
        <v>38</v>
      </c>
      <c r="D519" s="27" t="s">
        <v>39</v>
      </c>
      <c r="E519" s="29">
        <v>1E-3</v>
      </c>
      <c r="F519" s="29">
        <v>3.5999999999999999E-3</v>
      </c>
      <c r="G519" s="29">
        <v>3045.4</v>
      </c>
      <c r="H519" s="31">
        <v>11</v>
      </c>
    </row>
    <row r="520" spans="1:8" s="39" customFormat="1" x14ac:dyDescent="0.25">
      <c r="A520" s="33"/>
      <c r="B520" s="34"/>
      <c r="C520" s="35" t="s">
        <v>40</v>
      </c>
      <c r="D520" s="34"/>
      <c r="E520" s="36"/>
      <c r="F520" s="36"/>
      <c r="G520" s="37">
        <v>788</v>
      </c>
      <c r="H520" s="38">
        <v>2846</v>
      </c>
    </row>
    <row r="521" spans="1:8" s="32" customFormat="1" outlineLevel="1" x14ac:dyDescent="0.25">
      <c r="A521" s="26" t="s">
        <v>600</v>
      </c>
      <c r="B521" s="27" t="s">
        <v>42</v>
      </c>
      <c r="C521" s="28" t="s">
        <v>43</v>
      </c>
      <c r="D521" s="27" t="s">
        <v>44</v>
      </c>
      <c r="E521" s="29">
        <v>1.06E-4</v>
      </c>
      <c r="F521" s="29">
        <v>4.0000000000000002E-4</v>
      </c>
      <c r="G521" s="30">
        <v>6074</v>
      </c>
      <c r="H521" s="31">
        <v>2</v>
      </c>
    </row>
    <row r="522" spans="1:8" s="32" customFormat="1" outlineLevel="2" x14ac:dyDescent="0.25">
      <c r="A522" s="40"/>
      <c r="B522" s="41" t="s">
        <v>45</v>
      </c>
      <c r="C522" s="42" t="s">
        <v>46</v>
      </c>
      <c r="D522" s="43" t="s">
        <v>39</v>
      </c>
      <c r="E522" s="44">
        <v>1.06E-4</v>
      </c>
      <c r="F522" s="44">
        <v>4.0000000000000002E-4</v>
      </c>
      <c r="G522" s="44">
        <v>2242</v>
      </c>
      <c r="H522" s="45">
        <v>0.9</v>
      </c>
    </row>
    <row r="523" spans="1:8" s="32" customFormat="1" outlineLevel="1" x14ac:dyDescent="0.25">
      <c r="A523" s="26" t="s">
        <v>601</v>
      </c>
      <c r="B523" s="27" t="s">
        <v>102</v>
      </c>
      <c r="C523" s="28" t="s">
        <v>103</v>
      </c>
      <c r="D523" s="27" t="s">
        <v>44</v>
      </c>
      <c r="E523" s="29">
        <v>9.5399999999999999E-4</v>
      </c>
      <c r="F523" s="29">
        <v>3.3999999999999998E-3</v>
      </c>
      <c r="G523" s="30">
        <v>8242</v>
      </c>
      <c r="H523" s="31">
        <v>28</v>
      </c>
    </row>
    <row r="524" spans="1:8" s="32" customFormat="1" outlineLevel="2" x14ac:dyDescent="0.25">
      <c r="A524" s="40"/>
      <c r="B524" s="41" t="s">
        <v>45</v>
      </c>
      <c r="C524" s="42" t="s">
        <v>46</v>
      </c>
      <c r="D524" s="43" t="s">
        <v>39</v>
      </c>
      <c r="E524" s="44">
        <v>9.5399999999999999E-4</v>
      </c>
      <c r="F524" s="44">
        <v>3.3999999999999998E-3</v>
      </c>
      <c r="G524" s="44">
        <v>2678</v>
      </c>
      <c r="H524" s="45">
        <v>9.11</v>
      </c>
    </row>
    <row r="525" spans="1:8" s="39" customFormat="1" x14ac:dyDescent="0.25">
      <c r="A525" s="33"/>
      <c r="B525" s="34"/>
      <c r="C525" s="35" t="s">
        <v>55</v>
      </c>
      <c r="D525" s="34"/>
      <c r="E525" s="36"/>
      <c r="F525" s="36"/>
      <c r="G525" s="37">
        <v>9</v>
      </c>
      <c r="H525" s="38">
        <v>33</v>
      </c>
    </row>
    <row r="526" spans="1:8" s="32" customFormat="1" outlineLevel="1" x14ac:dyDescent="0.25">
      <c r="A526" s="26" t="s">
        <v>602</v>
      </c>
      <c r="B526" s="27" t="s">
        <v>105</v>
      </c>
      <c r="C526" s="28" t="s">
        <v>106</v>
      </c>
      <c r="D526" s="27" t="s">
        <v>59</v>
      </c>
      <c r="E526" s="29">
        <v>5.6999999999999998E-4</v>
      </c>
      <c r="F526" s="29">
        <v>2.0999999999999999E-3</v>
      </c>
      <c r="G526" s="30">
        <v>199032</v>
      </c>
      <c r="H526" s="31">
        <v>410</v>
      </c>
    </row>
    <row r="527" spans="1:8" s="32" customFormat="1" outlineLevel="1" x14ac:dyDescent="0.25">
      <c r="A527" s="26" t="s">
        <v>603</v>
      </c>
      <c r="B527" s="27" t="s">
        <v>111</v>
      </c>
      <c r="C527" s="28" t="s">
        <v>112</v>
      </c>
      <c r="D527" s="27" t="s">
        <v>88</v>
      </c>
      <c r="E527" s="29">
        <v>1.1000000000000001E-3</v>
      </c>
      <c r="F527" s="29">
        <v>4.0000000000000001E-3</v>
      </c>
      <c r="G527" s="30">
        <v>1103</v>
      </c>
      <c r="H527" s="31">
        <v>4</v>
      </c>
    </row>
    <row r="528" spans="1:8" s="32" customFormat="1" ht="13.5" outlineLevel="1" x14ac:dyDescent="0.25">
      <c r="A528" s="26" t="s">
        <v>604</v>
      </c>
      <c r="B528" s="27" t="s">
        <v>114</v>
      </c>
      <c r="C528" s="28" t="s">
        <v>115</v>
      </c>
      <c r="D528" s="27" t="s">
        <v>116</v>
      </c>
      <c r="E528" s="29">
        <v>3.3E-3</v>
      </c>
      <c r="F528" s="29">
        <v>1.1900000000000001E-2</v>
      </c>
      <c r="G528" s="30">
        <v>4057</v>
      </c>
      <c r="H528" s="31">
        <v>48</v>
      </c>
    </row>
    <row r="529" spans="1:8" s="39" customFormat="1" x14ac:dyDescent="0.25">
      <c r="A529" s="33"/>
      <c r="B529" s="34"/>
      <c r="C529" s="35" t="s">
        <v>60</v>
      </c>
      <c r="D529" s="34"/>
      <c r="E529" s="36"/>
      <c r="F529" s="36"/>
      <c r="G529" s="37">
        <v>127</v>
      </c>
      <c r="H529" s="38">
        <v>459</v>
      </c>
    </row>
    <row r="530" spans="1:8" s="1" customFormat="1" ht="12.75" customHeight="1" x14ac:dyDescent="0.25">
      <c r="A530" s="17"/>
      <c r="B530" s="18"/>
      <c r="C530" s="329" t="s">
        <v>246</v>
      </c>
      <c r="D530" s="329"/>
      <c r="E530" s="18"/>
      <c r="F530" s="18"/>
      <c r="G530" s="18"/>
      <c r="H530" s="19"/>
    </row>
    <row r="531" spans="1:8" s="25" customFormat="1" ht="51.75" x14ac:dyDescent="0.25">
      <c r="A531" s="20" t="s">
        <v>605</v>
      </c>
      <c r="B531" s="21" t="s">
        <v>424</v>
      </c>
      <c r="C531" s="21" t="s">
        <v>425</v>
      </c>
      <c r="D531" s="22" t="s">
        <v>75</v>
      </c>
      <c r="E531" s="327">
        <v>5.0679999999999996</v>
      </c>
      <c r="F531" s="328"/>
      <c r="G531" s="23">
        <v>2079</v>
      </c>
      <c r="H531" s="24">
        <v>10536</v>
      </c>
    </row>
    <row r="532" spans="1:8" s="32" customFormat="1" ht="24" outlineLevel="1" x14ac:dyDescent="0.25">
      <c r="A532" s="26" t="s">
        <v>606</v>
      </c>
      <c r="B532" s="27" t="s">
        <v>427</v>
      </c>
      <c r="C532" s="28" t="s">
        <v>428</v>
      </c>
      <c r="D532" s="27" t="s">
        <v>35</v>
      </c>
      <c r="E532" s="29">
        <v>0.46079999999999999</v>
      </c>
      <c r="F532" s="29">
        <v>2.3353000000000002</v>
      </c>
      <c r="G532" s="30">
        <v>4504</v>
      </c>
      <c r="H532" s="31">
        <v>10518</v>
      </c>
    </row>
    <row r="533" spans="1:8" s="39" customFormat="1" x14ac:dyDescent="0.25">
      <c r="A533" s="33"/>
      <c r="B533" s="34"/>
      <c r="C533" s="35" t="s">
        <v>40</v>
      </c>
      <c r="D533" s="34"/>
      <c r="E533" s="36"/>
      <c r="F533" s="36"/>
      <c r="G533" s="37">
        <v>2076</v>
      </c>
      <c r="H533" s="38">
        <v>10521</v>
      </c>
    </row>
    <row r="534" spans="1:8" s="32" customFormat="1" outlineLevel="1" x14ac:dyDescent="0.25">
      <c r="A534" s="26" t="s">
        <v>607</v>
      </c>
      <c r="B534" s="27" t="s">
        <v>430</v>
      </c>
      <c r="C534" s="28" t="s">
        <v>431</v>
      </c>
      <c r="D534" s="27" t="s">
        <v>44</v>
      </c>
      <c r="E534" s="29">
        <v>2.5402000000000001E-2</v>
      </c>
      <c r="F534" s="29">
        <v>0.12870000000000001</v>
      </c>
      <c r="G534" s="30">
        <v>41</v>
      </c>
      <c r="H534" s="31">
        <v>5</v>
      </c>
    </row>
    <row r="535" spans="1:8" s="32" customFormat="1" outlineLevel="2" x14ac:dyDescent="0.25">
      <c r="A535" s="40"/>
      <c r="B535" s="41" t="s">
        <v>45</v>
      </c>
      <c r="C535" s="42" t="s">
        <v>53</v>
      </c>
      <c r="D535" s="43" t="s">
        <v>39</v>
      </c>
      <c r="E535" s="46" t="s">
        <v>54</v>
      </c>
      <c r="F535" s="46" t="s">
        <v>54</v>
      </c>
      <c r="G535" s="47" t="s">
        <v>54</v>
      </c>
      <c r="H535" s="45" t="s">
        <v>54</v>
      </c>
    </row>
    <row r="536" spans="1:8" s="32" customFormat="1" outlineLevel="1" x14ac:dyDescent="0.25">
      <c r="A536" s="26" t="s">
        <v>608</v>
      </c>
      <c r="B536" s="27" t="s">
        <v>301</v>
      </c>
      <c r="C536" s="28" t="s">
        <v>302</v>
      </c>
      <c r="D536" s="27" t="s">
        <v>44</v>
      </c>
      <c r="E536" s="29">
        <v>2.2445E-2</v>
      </c>
      <c r="F536" s="29">
        <v>0.1138</v>
      </c>
      <c r="G536" s="30">
        <v>26</v>
      </c>
      <c r="H536" s="31">
        <v>3</v>
      </c>
    </row>
    <row r="537" spans="1:8" s="32" customFormat="1" outlineLevel="2" x14ac:dyDescent="0.25">
      <c r="A537" s="40"/>
      <c r="B537" s="41" t="s">
        <v>45</v>
      </c>
      <c r="C537" s="42" t="s">
        <v>53</v>
      </c>
      <c r="D537" s="43" t="s">
        <v>39</v>
      </c>
      <c r="E537" s="46" t="s">
        <v>54</v>
      </c>
      <c r="F537" s="46" t="s">
        <v>54</v>
      </c>
      <c r="G537" s="47" t="s">
        <v>54</v>
      </c>
      <c r="H537" s="45" t="s">
        <v>54</v>
      </c>
    </row>
    <row r="538" spans="1:8" s="32" customFormat="1" outlineLevel="1" x14ac:dyDescent="0.25">
      <c r="A538" s="26" t="s">
        <v>609</v>
      </c>
      <c r="B538" s="27" t="s">
        <v>305</v>
      </c>
      <c r="C538" s="28" t="s">
        <v>306</v>
      </c>
      <c r="D538" s="27" t="s">
        <v>44</v>
      </c>
      <c r="E538" s="29">
        <v>3.0106000000000001E-2</v>
      </c>
      <c r="F538" s="29">
        <v>0.15260000000000001</v>
      </c>
      <c r="G538" s="30">
        <v>23</v>
      </c>
      <c r="H538" s="31">
        <v>4</v>
      </c>
    </row>
    <row r="539" spans="1:8" s="32" customFormat="1" outlineLevel="2" x14ac:dyDescent="0.25">
      <c r="A539" s="40"/>
      <c r="B539" s="41" t="s">
        <v>45</v>
      </c>
      <c r="C539" s="42" t="s">
        <v>53</v>
      </c>
      <c r="D539" s="43" t="s">
        <v>39</v>
      </c>
      <c r="E539" s="46" t="s">
        <v>54</v>
      </c>
      <c r="F539" s="46" t="s">
        <v>54</v>
      </c>
      <c r="G539" s="47" t="s">
        <v>54</v>
      </c>
      <c r="H539" s="45" t="s">
        <v>54</v>
      </c>
    </row>
    <row r="540" spans="1:8" s="39" customFormat="1" x14ac:dyDescent="0.25">
      <c r="A540" s="33"/>
      <c r="B540" s="34"/>
      <c r="C540" s="35" t="s">
        <v>55</v>
      </c>
      <c r="D540" s="34"/>
      <c r="E540" s="36"/>
      <c r="F540" s="36"/>
      <c r="G540" s="37">
        <v>3</v>
      </c>
      <c r="H540" s="38">
        <v>15</v>
      </c>
    </row>
    <row r="541" spans="1:8" s="25" customFormat="1" ht="51.75" x14ac:dyDescent="0.25">
      <c r="A541" s="20" t="s">
        <v>610</v>
      </c>
      <c r="B541" s="21" t="s">
        <v>611</v>
      </c>
      <c r="C541" s="21" t="s">
        <v>612</v>
      </c>
      <c r="D541" s="22" t="s">
        <v>75</v>
      </c>
      <c r="E541" s="327">
        <v>8.58</v>
      </c>
      <c r="F541" s="328"/>
      <c r="G541" s="23">
        <v>1789</v>
      </c>
      <c r="H541" s="24">
        <v>15350</v>
      </c>
    </row>
    <row r="542" spans="1:8" s="32" customFormat="1" ht="24" outlineLevel="1" x14ac:dyDescent="0.25">
      <c r="A542" s="26" t="s">
        <v>613</v>
      </c>
      <c r="B542" s="27" t="s">
        <v>502</v>
      </c>
      <c r="C542" s="28" t="s">
        <v>503</v>
      </c>
      <c r="D542" s="27" t="s">
        <v>35</v>
      </c>
      <c r="E542" s="29">
        <v>0.33310000000000001</v>
      </c>
      <c r="F542" s="29">
        <v>2.8580000000000001</v>
      </c>
      <c r="G542" s="30">
        <v>4680</v>
      </c>
      <c r="H542" s="31">
        <v>13375</v>
      </c>
    </row>
    <row r="543" spans="1:8" s="32" customFormat="1" outlineLevel="1" x14ac:dyDescent="0.25">
      <c r="A543" s="26" t="s">
        <v>614</v>
      </c>
      <c r="B543" s="27" t="s">
        <v>37</v>
      </c>
      <c r="C543" s="28" t="s">
        <v>38</v>
      </c>
      <c r="D543" s="27" t="s">
        <v>39</v>
      </c>
      <c r="E543" s="29">
        <v>3.2000000000000001E-2</v>
      </c>
      <c r="F543" s="29">
        <v>0.27460000000000001</v>
      </c>
      <c r="G543" s="29">
        <v>2436.63</v>
      </c>
      <c r="H543" s="31">
        <v>669</v>
      </c>
    </row>
    <row r="544" spans="1:8" s="39" customFormat="1" x14ac:dyDescent="0.25">
      <c r="A544" s="33"/>
      <c r="B544" s="34"/>
      <c r="C544" s="35" t="s">
        <v>40</v>
      </c>
      <c r="D544" s="34"/>
      <c r="E544" s="36"/>
      <c r="F544" s="36"/>
      <c r="G544" s="37">
        <v>1637</v>
      </c>
      <c r="H544" s="38">
        <v>14045</v>
      </c>
    </row>
    <row r="545" spans="1:8" s="32" customFormat="1" outlineLevel="1" x14ac:dyDescent="0.25">
      <c r="A545" s="26" t="s">
        <v>615</v>
      </c>
      <c r="B545" s="27" t="s">
        <v>42</v>
      </c>
      <c r="C545" s="28" t="s">
        <v>43</v>
      </c>
      <c r="D545" s="27" t="s">
        <v>44</v>
      </c>
      <c r="E545" s="29">
        <v>1.559E-2</v>
      </c>
      <c r="F545" s="29">
        <v>0.1338</v>
      </c>
      <c r="G545" s="30">
        <v>6074</v>
      </c>
      <c r="H545" s="31">
        <v>812</v>
      </c>
    </row>
    <row r="546" spans="1:8" s="32" customFormat="1" outlineLevel="2" x14ac:dyDescent="0.25">
      <c r="A546" s="40"/>
      <c r="B546" s="41" t="s">
        <v>45</v>
      </c>
      <c r="C546" s="42" t="s">
        <v>46</v>
      </c>
      <c r="D546" s="43" t="s">
        <v>39</v>
      </c>
      <c r="E546" s="44">
        <v>1.559E-2</v>
      </c>
      <c r="F546" s="44">
        <v>0.1338</v>
      </c>
      <c r="G546" s="44">
        <v>2242</v>
      </c>
      <c r="H546" s="45">
        <v>299.98</v>
      </c>
    </row>
    <row r="547" spans="1:8" s="32" customFormat="1" outlineLevel="1" x14ac:dyDescent="0.25">
      <c r="A547" s="26" t="s">
        <v>616</v>
      </c>
      <c r="B547" s="27" t="s">
        <v>301</v>
      </c>
      <c r="C547" s="28" t="s">
        <v>302</v>
      </c>
      <c r="D547" s="27" t="s">
        <v>44</v>
      </c>
      <c r="E547" s="29">
        <v>4.4665999999999997E-2</v>
      </c>
      <c r="F547" s="29">
        <v>0.38319999999999999</v>
      </c>
      <c r="G547" s="30">
        <v>26</v>
      </c>
      <c r="H547" s="31">
        <v>10</v>
      </c>
    </row>
    <row r="548" spans="1:8" s="32" customFormat="1" outlineLevel="2" x14ac:dyDescent="0.25">
      <c r="A548" s="40"/>
      <c r="B548" s="41" t="s">
        <v>45</v>
      </c>
      <c r="C548" s="42" t="s">
        <v>53</v>
      </c>
      <c r="D548" s="43" t="s">
        <v>39</v>
      </c>
      <c r="E548" s="46" t="s">
        <v>54</v>
      </c>
      <c r="F548" s="46" t="s">
        <v>54</v>
      </c>
      <c r="G548" s="47" t="s">
        <v>54</v>
      </c>
      <c r="H548" s="45" t="s">
        <v>54</v>
      </c>
    </row>
    <row r="549" spans="1:8" s="32" customFormat="1" outlineLevel="1" x14ac:dyDescent="0.25">
      <c r="A549" s="26" t="s">
        <v>617</v>
      </c>
      <c r="B549" s="27" t="s">
        <v>102</v>
      </c>
      <c r="C549" s="28" t="s">
        <v>103</v>
      </c>
      <c r="D549" s="27" t="s">
        <v>44</v>
      </c>
      <c r="E549" s="29">
        <v>1.5994000000000001E-2</v>
      </c>
      <c r="F549" s="29">
        <v>0.13719999999999999</v>
      </c>
      <c r="G549" s="30">
        <v>8242</v>
      </c>
      <c r="H549" s="31">
        <v>1131</v>
      </c>
    </row>
    <row r="550" spans="1:8" s="32" customFormat="1" outlineLevel="2" x14ac:dyDescent="0.25">
      <c r="A550" s="40"/>
      <c r="B550" s="41" t="s">
        <v>45</v>
      </c>
      <c r="C550" s="42" t="s">
        <v>46</v>
      </c>
      <c r="D550" s="43" t="s">
        <v>39</v>
      </c>
      <c r="E550" s="44">
        <v>1.5994000000000001E-2</v>
      </c>
      <c r="F550" s="44">
        <v>0.13719999999999999</v>
      </c>
      <c r="G550" s="44">
        <v>2678</v>
      </c>
      <c r="H550" s="45">
        <v>367.42</v>
      </c>
    </row>
    <row r="551" spans="1:8" s="32" customFormat="1" outlineLevel="1" x14ac:dyDescent="0.25">
      <c r="A551" s="26" t="s">
        <v>618</v>
      </c>
      <c r="B551" s="27" t="s">
        <v>305</v>
      </c>
      <c r="C551" s="28" t="s">
        <v>306</v>
      </c>
      <c r="D551" s="27" t="s">
        <v>44</v>
      </c>
      <c r="E551" s="29">
        <v>6.8812999999999999E-2</v>
      </c>
      <c r="F551" s="29">
        <v>0.59040000000000004</v>
      </c>
      <c r="G551" s="30">
        <v>23</v>
      </c>
      <c r="H551" s="31">
        <v>14</v>
      </c>
    </row>
    <row r="552" spans="1:8" s="32" customFormat="1" outlineLevel="2" x14ac:dyDescent="0.25">
      <c r="A552" s="40"/>
      <c r="B552" s="41" t="s">
        <v>45</v>
      </c>
      <c r="C552" s="42" t="s">
        <v>53</v>
      </c>
      <c r="D552" s="43" t="s">
        <v>39</v>
      </c>
      <c r="E552" s="46" t="s">
        <v>54</v>
      </c>
      <c r="F552" s="46" t="s">
        <v>54</v>
      </c>
      <c r="G552" s="47" t="s">
        <v>54</v>
      </c>
      <c r="H552" s="45" t="s">
        <v>54</v>
      </c>
    </row>
    <row r="553" spans="1:8" s="39" customFormat="1" x14ac:dyDescent="0.25">
      <c r="A553" s="33"/>
      <c r="B553" s="34"/>
      <c r="C553" s="35" t="s">
        <v>55</v>
      </c>
      <c r="D553" s="34"/>
      <c r="E553" s="36"/>
      <c r="F553" s="36"/>
      <c r="G553" s="37">
        <v>230</v>
      </c>
      <c r="H553" s="38">
        <v>1973</v>
      </c>
    </row>
    <row r="554" spans="1:8" s="25" customFormat="1" ht="51.75" x14ac:dyDescent="0.25">
      <c r="A554" s="20" t="s">
        <v>619</v>
      </c>
      <c r="B554" s="21" t="s">
        <v>499</v>
      </c>
      <c r="C554" s="21" t="s">
        <v>500</v>
      </c>
      <c r="D554" s="22" t="s">
        <v>75</v>
      </c>
      <c r="E554" s="327">
        <v>2.093</v>
      </c>
      <c r="F554" s="328"/>
      <c r="G554" s="23">
        <v>8586</v>
      </c>
      <c r="H554" s="24">
        <v>17970</v>
      </c>
    </row>
    <row r="555" spans="1:8" s="32" customFormat="1" ht="24" outlineLevel="1" x14ac:dyDescent="0.25">
      <c r="A555" s="50" t="s">
        <v>620</v>
      </c>
      <c r="B555" s="51" t="s">
        <v>502</v>
      </c>
      <c r="C555" s="52" t="s">
        <v>503</v>
      </c>
      <c r="D555" s="51" t="s">
        <v>35</v>
      </c>
      <c r="E555" s="53">
        <v>1.046</v>
      </c>
      <c r="F555" s="53">
        <v>2.1894999999999998</v>
      </c>
      <c r="G555" s="54">
        <v>4680</v>
      </c>
      <c r="H555" s="55">
        <v>10247</v>
      </c>
    </row>
    <row r="556" spans="1:8" s="32" customFormat="1" outlineLevel="1" x14ac:dyDescent="0.25">
      <c r="A556" s="26" t="s">
        <v>621</v>
      </c>
      <c r="B556" s="27" t="s">
        <v>37</v>
      </c>
      <c r="C556" s="28" t="s">
        <v>38</v>
      </c>
      <c r="D556" s="27" t="s">
        <v>39</v>
      </c>
      <c r="E556" s="29">
        <v>7.3999999999999996E-2</v>
      </c>
      <c r="F556" s="29">
        <v>0.15490000000000001</v>
      </c>
      <c r="G556" s="29">
        <v>2472.85</v>
      </c>
      <c r="H556" s="31">
        <v>383</v>
      </c>
    </row>
    <row r="557" spans="1:8" s="39" customFormat="1" x14ac:dyDescent="0.25">
      <c r="A557" s="33"/>
      <c r="B557" s="34"/>
      <c r="C557" s="35" t="s">
        <v>40</v>
      </c>
      <c r="D557" s="34"/>
      <c r="E557" s="36"/>
      <c r="F557" s="36"/>
      <c r="G557" s="37">
        <v>5079</v>
      </c>
      <c r="H557" s="38">
        <v>10630</v>
      </c>
    </row>
    <row r="558" spans="1:8" s="32" customFormat="1" outlineLevel="1" x14ac:dyDescent="0.25">
      <c r="A558" s="26" t="s">
        <v>622</v>
      </c>
      <c r="B558" s="27" t="s">
        <v>42</v>
      </c>
      <c r="C558" s="28" t="s">
        <v>43</v>
      </c>
      <c r="D558" s="27" t="s">
        <v>44</v>
      </c>
      <c r="E558" s="29">
        <v>3.3824E-2</v>
      </c>
      <c r="F558" s="29">
        <v>7.0800000000000002E-2</v>
      </c>
      <c r="G558" s="30">
        <v>6074</v>
      </c>
      <c r="H558" s="31">
        <v>430</v>
      </c>
    </row>
    <row r="559" spans="1:8" s="32" customFormat="1" outlineLevel="2" x14ac:dyDescent="0.25">
      <c r="A559" s="40"/>
      <c r="B559" s="41" t="s">
        <v>45</v>
      </c>
      <c r="C559" s="42" t="s">
        <v>46</v>
      </c>
      <c r="D559" s="43" t="s">
        <v>39</v>
      </c>
      <c r="E559" s="44">
        <v>3.3824E-2</v>
      </c>
      <c r="F559" s="44">
        <v>7.0800000000000002E-2</v>
      </c>
      <c r="G559" s="44">
        <v>2242</v>
      </c>
      <c r="H559" s="45">
        <v>158.72999999999999</v>
      </c>
    </row>
    <row r="560" spans="1:8" s="32" customFormat="1" outlineLevel="1" x14ac:dyDescent="0.25">
      <c r="A560" s="26" t="s">
        <v>623</v>
      </c>
      <c r="B560" s="27" t="s">
        <v>301</v>
      </c>
      <c r="C560" s="28" t="s">
        <v>302</v>
      </c>
      <c r="D560" s="27" t="s">
        <v>44</v>
      </c>
      <c r="E560" s="29">
        <v>0.10774400000000001</v>
      </c>
      <c r="F560" s="29">
        <v>0.22550000000000001</v>
      </c>
      <c r="G560" s="30">
        <v>26</v>
      </c>
      <c r="H560" s="31">
        <v>6</v>
      </c>
    </row>
    <row r="561" spans="1:8" s="32" customFormat="1" outlineLevel="2" x14ac:dyDescent="0.25">
      <c r="A561" s="40"/>
      <c r="B561" s="41" t="s">
        <v>45</v>
      </c>
      <c r="C561" s="42" t="s">
        <v>53</v>
      </c>
      <c r="D561" s="43" t="s">
        <v>39</v>
      </c>
      <c r="E561" s="46" t="s">
        <v>54</v>
      </c>
      <c r="F561" s="46" t="s">
        <v>54</v>
      </c>
      <c r="G561" s="47" t="s">
        <v>54</v>
      </c>
      <c r="H561" s="45" t="s">
        <v>54</v>
      </c>
    </row>
    <row r="562" spans="1:8" s="32" customFormat="1" outlineLevel="1" x14ac:dyDescent="0.25">
      <c r="A562" s="26" t="s">
        <v>624</v>
      </c>
      <c r="B562" s="27" t="s">
        <v>102</v>
      </c>
      <c r="C562" s="28" t="s">
        <v>103</v>
      </c>
      <c r="D562" s="27" t="s">
        <v>44</v>
      </c>
      <c r="E562" s="29">
        <v>3.9983999999999999E-2</v>
      </c>
      <c r="F562" s="29">
        <v>8.3699999999999997E-2</v>
      </c>
      <c r="G562" s="30">
        <v>8242</v>
      </c>
      <c r="H562" s="31">
        <v>690</v>
      </c>
    </row>
    <row r="563" spans="1:8" s="32" customFormat="1" outlineLevel="2" x14ac:dyDescent="0.25">
      <c r="A563" s="40"/>
      <c r="B563" s="41" t="s">
        <v>45</v>
      </c>
      <c r="C563" s="42" t="s">
        <v>46</v>
      </c>
      <c r="D563" s="43" t="s">
        <v>39</v>
      </c>
      <c r="E563" s="44">
        <v>3.9983999999999999E-2</v>
      </c>
      <c r="F563" s="44">
        <v>8.3699999999999997E-2</v>
      </c>
      <c r="G563" s="44">
        <v>2678</v>
      </c>
      <c r="H563" s="45">
        <v>224.15</v>
      </c>
    </row>
    <row r="564" spans="1:8" s="32" customFormat="1" outlineLevel="1" x14ac:dyDescent="0.25">
      <c r="A564" s="26" t="s">
        <v>625</v>
      </c>
      <c r="B564" s="27" t="s">
        <v>305</v>
      </c>
      <c r="C564" s="28" t="s">
        <v>306</v>
      </c>
      <c r="D564" s="27" t="s">
        <v>44</v>
      </c>
      <c r="E564" s="29">
        <v>0.16598399999999999</v>
      </c>
      <c r="F564" s="29">
        <v>0.34739999999999999</v>
      </c>
      <c r="G564" s="30">
        <v>23</v>
      </c>
      <c r="H564" s="31">
        <v>8</v>
      </c>
    </row>
    <row r="565" spans="1:8" s="32" customFormat="1" outlineLevel="2" x14ac:dyDescent="0.25">
      <c r="A565" s="40"/>
      <c r="B565" s="41" t="s">
        <v>45</v>
      </c>
      <c r="C565" s="42" t="s">
        <v>53</v>
      </c>
      <c r="D565" s="43" t="s">
        <v>39</v>
      </c>
      <c r="E565" s="46" t="s">
        <v>54</v>
      </c>
      <c r="F565" s="46" t="s">
        <v>54</v>
      </c>
      <c r="G565" s="47" t="s">
        <v>54</v>
      </c>
      <c r="H565" s="45" t="s">
        <v>54</v>
      </c>
    </row>
    <row r="566" spans="1:8" s="39" customFormat="1" x14ac:dyDescent="0.25">
      <c r="A566" s="33"/>
      <c r="B566" s="34"/>
      <c r="C566" s="35" t="s">
        <v>55</v>
      </c>
      <c r="D566" s="34"/>
      <c r="E566" s="36"/>
      <c r="F566" s="36"/>
      <c r="G566" s="37">
        <v>542</v>
      </c>
      <c r="H566" s="38">
        <v>1134</v>
      </c>
    </row>
    <row r="567" spans="1:8" s="32" customFormat="1" outlineLevel="1" x14ac:dyDescent="0.25">
      <c r="A567" s="26" t="s">
        <v>626</v>
      </c>
      <c r="B567" s="27" t="s">
        <v>308</v>
      </c>
      <c r="C567" s="28" t="s">
        <v>309</v>
      </c>
      <c r="D567" s="27" t="s">
        <v>310</v>
      </c>
      <c r="E567" s="29">
        <v>0.5</v>
      </c>
      <c r="F567" s="29">
        <v>1.0465</v>
      </c>
      <c r="G567" s="30">
        <v>121</v>
      </c>
      <c r="H567" s="31">
        <v>127</v>
      </c>
    </row>
    <row r="568" spans="1:8" s="32" customFormat="1" outlineLevel="1" x14ac:dyDescent="0.25">
      <c r="A568" s="26" t="s">
        <v>627</v>
      </c>
      <c r="B568" s="27" t="s">
        <v>312</v>
      </c>
      <c r="C568" s="28" t="s">
        <v>313</v>
      </c>
      <c r="D568" s="27" t="s">
        <v>310</v>
      </c>
      <c r="E568" s="29">
        <v>1.4999999999999999E-2</v>
      </c>
      <c r="F568" s="29">
        <v>3.1399999999999997E-2</v>
      </c>
      <c r="G568" s="30">
        <v>259</v>
      </c>
      <c r="H568" s="31">
        <v>8</v>
      </c>
    </row>
    <row r="569" spans="1:8" s="32" customFormat="1" outlineLevel="1" x14ac:dyDescent="0.25">
      <c r="A569" s="50" t="s">
        <v>628</v>
      </c>
      <c r="B569" s="51" t="s">
        <v>315</v>
      </c>
      <c r="C569" s="52" t="s">
        <v>316</v>
      </c>
      <c r="D569" s="51" t="s">
        <v>310</v>
      </c>
      <c r="E569" s="53">
        <v>2.2999999999999998</v>
      </c>
      <c r="F569" s="53">
        <v>4.8139000000000003</v>
      </c>
      <c r="G569" s="54">
        <v>89</v>
      </c>
      <c r="H569" s="55">
        <v>428</v>
      </c>
    </row>
    <row r="570" spans="1:8" s="32" customFormat="1" ht="24" outlineLevel="1" x14ac:dyDescent="0.25">
      <c r="A570" s="26" t="s">
        <v>629</v>
      </c>
      <c r="B570" s="27" t="s">
        <v>318</v>
      </c>
      <c r="C570" s="28" t="s">
        <v>319</v>
      </c>
      <c r="D570" s="27" t="s">
        <v>201</v>
      </c>
      <c r="E570" s="29">
        <v>0.66</v>
      </c>
      <c r="F570" s="29">
        <v>1.3814</v>
      </c>
      <c r="G570" s="30">
        <v>4361</v>
      </c>
      <c r="H570" s="31">
        <v>6024</v>
      </c>
    </row>
    <row r="571" spans="1:8" s="39" customFormat="1" x14ac:dyDescent="0.25">
      <c r="A571" s="33"/>
      <c r="B571" s="34"/>
      <c r="C571" s="35" t="s">
        <v>60</v>
      </c>
      <c r="D571" s="34"/>
      <c r="E571" s="36"/>
      <c r="F571" s="36"/>
      <c r="G571" s="37">
        <v>3148</v>
      </c>
      <c r="H571" s="38">
        <v>6589</v>
      </c>
    </row>
    <row r="572" spans="1:8" s="25" customFormat="1" ht="38.25" x14ac:dyDescent="0.25">
      <c r="A572" s="20" t="s">
        <v>630</v>
      </c>
      <c r="B572" s="21" t="s">
        <v>631</v>
      </c>
      <c r="C572" s="21" t="s">
        <v>632</v>
      </c>
      <c r="D572" s="22" t="s">
        <v>75</v>
      </c>
      <c r="E572" s="327">
        <v>2.093</v>
      </c>
      <c r="F572" s="328"/>
      <c r="G572" s="23">
        <v>43014</v>
      </c>
      <c r="H572" s="24">
        <v>90028</v>
      </c>
    </row>
    <row r="573" spans="1:8" s="25" customFormat="1" ht="42" x14ac:dyDescent="0.25">
      <c r="A573" s="20" t="s">
        <v>633</v>
      </c>
      <c r="B573" s="21" t="s">
        <v>634</v>
      </c>
      <c r="C573" s="21" t="s">
        <v>635</v>
      </c>
      <c r="D573" s="22" t="s">
        <v>75</v>
      </c>
      <c r="E573" s="327">
        <v>7.2350000000000003</v>
      </c>
      <c r="F573" s="328"/>
      <c r="G573" s="23">
        <v>5677</v>
      </c>
      <c r="H573" s="24">
        <v>41073</v>
      </c>
    </row>
    <row r="574" spans="1:8" s="32" customFormat="1" ht="24" outlineLevel="1" x14ac:dyDescent="0.25">
      <c r="A574" s="26" t="s">
        <v>636</v>
      </c>
      <c r="B574" s="27" t="s">
        <v>502</v>
      </c>
      <c r="C574" s="28" t="s">
        <v>503</v>
      </c>
      <c r="D574" s="27" t="s">
        <v>35</v>
      </c>
      <c r="E574" s="29">
        <v>0.8327</v>
      </c>
      <c r="F574" s="29">
        <v>6.0246000000000004</v>
      </c>
      <c r="G574" s="30">
        <v>4680</v>
      </c>
      <c r="H574" s="31">
        <v>28195</v>
      </c>
    </row>
    <row r="575" spans="1:8" s="32" customFormat="1" outlineLevel="1" x14ac:dyDescent="0.25">
      <c r="A575" s="26" t="s">
        <v>637</v>
      </c>
      <c r="B575" s="27" t="s">
        <v>37</v>
      </c>
      <c r="C575" s="28" t="s">
        <v>38</v>
      </c>
      <c r="D575" s="27" t="s">
        <v>39</v>
      </c>
      <c r="E575" s="29">
        <v>7.9000000000000001E-2</v>
      </c>
      <c r="F575" s="29">
        <v>0.5716</v>
      </c>
      <c r="G575" s="29">
        <v>2456.41</v>
      </c>
      <c r="H575" s="31">
        <v>1404</v>
      </c>
    </row>
    <row r="576" spans="1:8" s="39" customFormat="1" x14ac:dyDescent="0.25">
      <c r="A576" s="33"/>
      <c r="B576" s="34"/>
      <c r="C576" s="35" t="s">
        <v>40</v>
      </c>
      <c r="D576" s="34"/>
      <c r="E576" s="36"/>
      <c r="F576" s="36"/>
      <c r="G576" s="37">
        <v>4092</v>
      </c>
      <c r="H576" s="38">
        <v>29606</v>
      </c>
    </row>
    <row r="577" spans="1:8" s="32" customFormat="1" outlineLevel="1" x14ac:dyDescent="0.25">
      <c r="A577" s="26" t="s">
        <v>638</v>
      </c>
      <c r="B577" s="27" t="s">
        <v>42</v>
      </c>
      <c r="C577" s="28" t="s">
        <v>43</v>
      </c>
      <c r="D577" s="27" t="s">
        <v>44</v>
      </c>
      <c r="E577" s="29">
        <v>3.8975999999999997E-2</v>
      </c>
      <c r="F577" s="29">
        <v>0.28199999999999997</v>
      </c>
      <c r="G577" s="30">
        <v>6074</v>
      </c>
      <c r="H577" s="31">
        <v>1713</v>
      </c>
    </row>
    <row r="578" spans="1:8" s="32" customFormat="1" outlineLevel="2" x14ac:dyDescent="0.25">
      <c r="A578" s="40"/>
      <c r="B578" s="41" t="s">
        <v>45</v>
      </c>
      <c r="C578" s="42" t="s">
        <v>46</v>
      </c>
      <c r="D578" s="43" t="s">
        <v>39</v>
      </c>
      <c r="E578" s="44">
        <v>3.8975999999999997E-2</v>
      </c>
      <c r="F578" s="44">
        <v>0.28199999999999997</v>
      </c>
      <c r="G578" s="44">
        <v>2242</v>
      </c>
      <c r="H578" s="45">
        <v>632.24</v>
      </c>
    </row>
    <row r="579" spans="1:8" s="32" customFormat="1" outlineLevel="1" x14ac:dyDescent="0.25">
      <c r="A579" s="26" t="s">
        <v>639</v>
      </c>
      <c r="B579" s="27" t="s">
        <v>301</v>
      </c>
      <c r="C579" s="28" t="s">
        <v>302</v>
      </c>
      <c r="D579" s="27" t="s">
        <v>44</v>
      </c>
      <c r="E579" s="29">
        <v>0.111664</v>
      </c>
      <c r="F579" s="29">
        <v>0.80789999999999995</v>
      </c>
      <c r="G579" s="30">
        <v>26</v>
      </c>
      <c r="H579" s="31">
        <v>21</v>
      </c>
    </row>
    <row r="580" spans="1:8" s="32" customFormat="1" outlineLevel="2" x14ac:dyDescent="0.25">
      <c r="A580" s="40"/>
      <c r="B580" s="41" t="s">
        <v>45</v>
      </c>
      <c r="C580" s="42" t="s">
        <v>53</v>
      </c>
      <c r="D580" s="43" t="s">
        <v>39</v>
      </c>
      <c r="E580" s="46" t="s">
        <v>54</v>
      </c>
      <c r="F580" s="46" t="s">
        <v>54</v>
      </c>
      <c r="G580" s="47" t="s">
        <v>54</v>
      </c>
      <c r="H580" s="45" t="s">
        <v>54</v>
      </c>
    </row>
    <row r="581" spans="1:8" s="32" customFormat="1" outlineLevel="1" x14ac:dyDescent="0.25">
      <c r="A581" s="26" t="s">
        <v>640</v>
      </c>
      <c r="B581" s="27" t="s">
        <v>102</v>
      </c>
      <c r="C581" s="28" t="s">
        <v>103</v>
      </c>
      <c r="D581" s="27" t="s">
        <v>44</v>
      </c>
      <c r="E581" s="29">
        <v>3.9983999999999999E-2</v>
      </c>
      <c r="F581" s="29">
        <v>0.2893</v>
      </c>
      <c r="G581" s="30">
        <v>8242</v>
      </c>
      <c r="H581" s="31">
        <v>2384</v>
      </c>
    </row>
    <row r="582" spans="1:8" s="32" customFormat="1" outlineLevel="2" x14ac:dyDescent="0.25">
      <c r="A582" s="40"/>
      <c r="B582" s="41" t="s">
        <v>45</v>
      </c>
      <c r="C582" s="42" t="s">
        <v>46</v>
      </c>
      <c r="D582" s="43" t="s">
        <v>39</v>
      </c>
      <c r="E582" s="44">
        <v>3.9983999999999999E-2</v>
      </c>
      <c r="F582" s="44">
        <v>0.2893</v>
      </c>
      <c r="G582" s="44">
        <v>2678</v>
      </c>
      <c r="H582" s="45">
        <v>774.75</v>
      </c>
    </row>
    <row r="583" spans="1:8" s="32" customFormat="1" outlineLevel="1" x14ac:dyDescent="0.25">
      <c r="A583" s="26" t="s">
        <v>641</v>
      </c>
      <c r="B583" s="27" t="s">
        <v>305</v>
      </c>
      <c r="C583" s="28" t="s">
        <v>306</v>
      </c>
      <c r="D583" s="27" t="s">
        <v>44</v>
      </c>
      <c r="E583" s="29">
        <v>0.17203199999999999</v>
      </c>
      <c r="F583" s="29">
        <v>1.2446999999999999</v>
      </c>
      <c r="G583" s="30">
        <v>23</v>
      </c>
      <c r="H583" s="31">
        <v>29</v>
      </c>
    </row>
    <row r="584" spans="1:8" s="32" customFormat="1" outlineLevel="2" x14ac:dyDescent="0.25">
      <c r="A584" s="40"/>
      <c r="B584" s="41" t="s">
        <v>45</v>
      </c>
      <c r="C584" s="42" t="s">
        <v>53</v>
      </c>
      <c r="D584" s="43" t="s">
        <v>39</v>
      </c>
      <c r="E584" s="46" t="s">
        <v>54</v>
      </c>
      <c r="F584" s="46" t="s">
        <v>54</v>
      </c>
      <c r="G584" s="47" t="s">
        <v>54</v>
      </c>
      <c r="H584" s="45" t="s">
        <v>54</v>
      </c>
    </row>
    <row r="585" spans="1:8" s="39" customFormat="1" x14ac:dyDescent="0.25">
      <c r="A585" s="33"/>
      <c r="B585" s="34"/>
      <c r="C585" s="35" t="s">
        <v>55</v>
      </c>
      <c r="D585" s="34"/>
      <c r="E585" s="36"/>
      <c r="F585" s="36"/>
      <c r="G585" s="37">
        <v>574</v>
      </c>
      <c r="H585" s="38">
        <v>4153</v>
      </c>
    </row>
    <row r="586" spans="1:8" s="32" customFormat="1" outlineLevel="1" x14ac:dyDescent="0.25">
      <c r="A586" s="26" t="s">
        <v>642</v>
      </c>
      <c r="B586" s="27" t="s">
        <v>308</v>
      </c>
      <c r="C586" s="28" t="s">
        <v>309</v>
      </c>
      <c r="D586" s="27" t="s">
        <v>310</v>
      </c>
      <c r="E586" s="29">
        <v>0.4</v>
      </c>
      <c r="F586" s="29">
        <v>2.8940000000000001</v>
      </c>
      <c r="G586" s="30">
        <v>121</v>
      </c>
      <c r="H586" s="31">
        <v>350</v>
      </c>
    </row>
    <row r="587" spans="1:8" s="32" customFormat="1" outlineLevel="1" x14ac:dyDescent="0.25">
      <c r="A587" s="26" t="s">
        <v>643</v>
      </c>
      <c r="B587" s="27" t="s">
        <v>312</v>
      </c>
      <c r="C587" s="28" t="s">
        <v>313</v>
      </c>
      <c r="D587" s="27" t="s">
        <v>310</v>
      </c>
      <c r="E587" s="29">
        <v>1.5100000000000001E-2</v>
      </c>
      <c r="F587" s="29">
        <v>0.10920000000000001</v>
      </c>
      <c r="G587" s="30">
        <v>259</v>
      </c>
      <c r="H587" s="31">
        <v>28</v>
      </c>
    </row>
    <row r="588" spans="1:8" s="32" customFormat="1" outlineLevel="1" x14ac:dyDescent="0.25">
      <c r="A588" s="50" t="s">
        <v>644</v>
      </c>
      <c r="B588" s="51" t="s">
        <v>315</v>
      </c>
      <c r="C588" s="52" t="s">
        <v>316</v>
      </c>
      <c r="D588" s="51" t="s">
        <v>310</v>
      </c>
      <c r="E588" s="53">
        <v>2.1800000000000002</v>
      </c>
      <c r="F588" s="53">
        <v>15.7723</v>
      </c>
      <c r="G588" s="54">
        <v>89</v>
      </c>
      <c r="H588" s="55">
        <v>1404</v>
      </c>
    </row>
    <row r="589" spans="1:8" s="32" customFormat="1" ht="24" outlineLevel="1" x14ac:dyDescent="0.25">
      <c r="A589" s="26" t="s">
        <v>645</v>
      </c>
      <c r="B589" s="27" t="s">
        <v>318</v>
      </c>
      <c r="C589" s="28" t="s">
        <v>319</v>
      </c>
      <c r="D589" s="27" t="s">
        <v>201</v>
      </c>
      <c r="E589" s="29">
        <v>0.22</v>
      </c>
      <c r="F589" s="29">
        <v>1.5916999999999999</v>
      </c>
      <c r="G589" s="30">
        <v>4361</v>
      </c>
      <c r="H589" s="31">
        <v>6941</v>
      </c>
    </row>
    <row r="590" spans="1:8" s="39" customFormat="1" x14ac:dyDescent="0.25">
      <c r="A590" s="33"/>
      <c r="B590" s="34"/>
      <c r="C590" s="35" t="s">
        <v>60</v>
      </c>
      <c r="D590" s="34"/>
      <c r="E590" s="36"/>
      <c r="F590" s="36"/>
      <c r="G590" s="37">
        <v>1205</v>
      </c>
      <c r="H590" s="38">
        <v>8718</v>
      </c>
    </row>
    <row r="591" spans="1:8" s="25" customFormat="1" ht="25.5" x14ac:dyDescent="0.25">
      <c r="A591" s="20" t="s">
        <v>646</v>
      </c>
      <c r="B591" s="21" t="s">
        <v>647</v>
      </c>
      <c r="C591" s="21" t="s">
        <v>648</v>
      </c>
      <c r="D591" s="22" t="s">
        <v>75</v>
      </c>
      <c r="E591" s="327">
        <v>2.835</v>
      </c>
      <c r="F591" s="328"/>
      <c r="G591" s="23">
        <v>56832</v>
      </c>
      <c r="H591" s="24">
        <v>161119</v>
      </c>
    </row>
    <row r="592" spans="1:8" s="25" customFormat="1" ht="51" x14ac:dyDescent="0.25">
      <c r="A592" s="20" t="s">
        <v>649</v>
      </c>
      <c r="B592" s="21" t="s">
        <v>650</v>
      </c>
      <c r="C592" s="21" t="s">
        <v>651</v>
      </c>
      <c r="D592" s="22" t="s">
        <v>75</v>
      </c>
      <c r="E592" s="327">
        <v>4.4000000000000004</v>
      </c>
      <c r="F592" s="328"/>
      <c r="G592" s="23">
        <v>52521</v>
      </c>
      <c r="H592" s="24">
        <v>231092</v>
      </c>
    </row>
    <row r="593" spans="1:8" s="25" customFormat="1" x14ac:dyDescent="0.25">
      <c r="A593" s="20" t="s">
        <v>652</v>
      </c>
      <c r="B593" s="21" t="s">
        <v>321</v>
      </c>
      <c r="C593" s="21" t="s">
        <v>325</v>
      </c>
      <c r="D593" s="22" t="s">
        <v>323</v>
      </c>
      <c r="E593" s="333">
        <v>10</v>
      </c>
      <c r="F593" s="334"/>
      <c r="G593" s="23">
        <v>5000</v>
      </c>
      <c r="H593" s="24">
        <v>50000</v>
      </c>
    </row>
    <row r="594" spans="1:8" s="25" customFormat="1" x14ac:dyDescent="0.25">
      <c r="A594" s="20" t="s">
        <v>653</v>
      </c>
      <c r="B594" s="21" t="s">
        <v>321</v>
      </c>
      <c r="C594" s="21" t="s">
        <v>327</v>
      </c>
      <c r="D594" s="22" t="s">
        <v>328</v>
      </c>
      <c r="E594" s="333">
        <v>2</v>
      </c>
      <c r="F594" s="334"/>
      <c r="G594" s="23">
        <v>6000</v>
      </c>
      <c r="H594" s="24">
        <v>12000</v>
      </c>
    </row>
    <row r="595" spans="1:8" s="25" customFormat="1" ht="25.5" x14ac:dyDescent="0.25">
      <c r="A595" s="20" t="s">
        <v>654</v>
      </c>
      <c r="B595" s="21" t="s">
        <v>330</v>
      </c>
      <c r="C595" s="21" t="s">
        <v>331</v>
      </c>
      <c r="D595" s="22" t="s">
        <v>201</v>
      </c>
      <c r="E595" s="333">
        <v>2</v>
      </c>
      <c r="F595" s="334"/>
      <c r="G595" s="23">
        <v>4853</v>
      </c>
      <c r="H595" s="24">
        <v>9706</v>
      </c>
    </row>
    <row r="596" spans="1:8" s="1" customFormat="1" ht="12.75" customHeight="1" x14ac:dyDescent="0.25">
      <c r="A596" s="17"/>
      <c r="B596" s="18"/>
      <c r="C596" s="329" t="s">
        <v>145</v>
      </c>
      <c r="D596" s="329"/>
      <c r="E596" s="18"/>
      <c r="F596" s="18"/>
      <c r="G596" s="18"/>
      <c r="H596" s="19"/>
    </row>
    <row r="597" spans="1:8" s="25" customFormat="1" ht="41.25" x14ac:dyDescent="0.25">
      <c r="A597" s="20" t="s">
        <v>655</v>
      </c>
      <c r="B597" s="21" t="s">
        <v>656</v>
      </c>
      <c r="C597" s="21" t="s">
        <v>657</v>
      </c>
      <c r="D597" s="22" t="s">
        <v>658</v>
      </c>
      <c r="E597" s="327">
        <v>2.09</v>
      </c>
      <c r="F597" s="328"/>
      <c r="G597" s="23">
        <v>18203</v>
      </c>
      <c r="H597" s="24">
        <v>38044</v>
      </c>
    </row>
    <row r="598" spans="1:8" s="32" customFormat="1" ht="24" outlineLevel="1" x14ac:dyDescent="0.25">
      <c r="A598" s="50" t="s">
        <v>659</v>
      </c>
      <c r="B598" s="51" t="s">
        <v>660</v>
      </c>
      <c r="C598" s="52" t="s">
        <v>661</v>
      </c>
      <c r="D598" s="51" t="s">
        <v>35</v>
      </c>
      <c r="E598" s="53">
        <v>3.169</v>
      </c>
      <c r="F598" s="53">
        <v>6.6239999999999997</v>
      </c>
      <c r="G598" s="54">
        <v>4093</v>
      </c>
      <c r="H598" s="55">
        <v>27112</v>
      </c>
    </row>
    <row r="599" spans="1:8" s="32" customFormat="1" outlineLevel="1" x14ac:dyDescent="0.25">
      <c r="A599" s="26" t="s">
        <v>662</v>
      </c>
      <c r="B599" s="27" t="s">
        <v>37</v>
      </c>
      <c r="C599" s="28" t="s">
        <v>38</v>
      </c>
      <c r="D599" s="27" t="s">
        <v>39</v>
      </c>
      <c r="E599" s="29">
        <v>0.318</v>
      </c>
      <c r="F599" s="29">
        <v>0.66459999999999997</v>
      </c>
      <c r="G599" s="29">
        <v>2679.73</v>
      </c>
      <c r="H599" s="31">
        <v>1781</v>
      </c>
    </row>
    <row r="600" spans="1:8" s="39" customFormat="1" x14ac:dyDescent="0.25">
      <c r="A600" s="33"/>
      <c r="B600" s="34"/>
      <c r="C600" s="35" t="s">
        <v>40</v>
      </c>
      <c r="D600" s="34"/>
      <c r="E600" s="36"/>
      <c r="F600" s="36"/>
      <c r="G600" s="37">
        <v>13824</v>
      </c>
      <c r="H600" s="38">
        <v>28892</v>
      </c>
    </row>
    <row r="601" spans="1:8" s="32" customFormat="1" outlineLevel="1" x14ac:dyDescent="0.25">
      <c r="A601" s="26" t="s">
        <v>663</v>
      </c>
      <c r="B601" s="27" t="s">
        <v>664</v>
      </c>
      <c r="C601" s="28" t="s">
        <v>665</v>
      </c>
      <c r="D601" s="27" t="s">
        <v>44</v>
      </c>
      <c r="E601" s="29">
        <v>8.48E-2</v>
      </c>
      <c r="F601" s="29">
        <v>0.1772</v>
      </c>
      <c r="G601" s="30">
        <v>11713</v>
      </c>
      <c r="H601" s="31">
        <v>2076</v>
      </c>
    </row>
    <row r="602" spans="1:8" s="32" customFormat="1" outlineLevel="2" x14ac:dyDescent="0.25">
      <c r="A602" s="40"/>
      <c r="B602" s="41" t="s">
        <v>45</v>
      </c>
      <c r="C602" s="42" t="s">
        <v>46</v>
      </c>
      <c r="D602" s="43" t="s">
        <v>39</v>
      </c>
      <c r="E602" s="44">
        <v>8.48E-2</v>
      </c>
      <c r="F602" s="44">
        <v>0.1772</v>
      </c>
      <c r="G602" s="44">
        <v>2678</v>
      </c>
      <c r="H602" s="45">
        <v>474.54</v>
      </c>
    </row>
    <row r="603" spans="1:8" s="32" customFormat="1" ht="25.5" outlineLevel="1" x14ac:dyDescent="0.25">
      <c r="A603" s="26" t="s">
        <v>666</v>
      </c>
      <c r="B603" s="27" t="s">
        <v>48</v>
      </c>
      <c r="C603" s="28" t="s">
        <v>49</v>
      </c>
      <c r="D603" s="27" t="s">
        <v>44</v>
      </c>
      <c r="E603" s="29">
        <v>0.23319999999999999</v>
      </c>
      <c r="F603" s="29">
        <v>0.4874</v>
      </c>
      <c r="G603" s="30">
        <v>8310</v>
      </c>
      <c r="H603" s="31">
        <v>4050</v>
      </c>
    </row>
    <row r="604" spans="1:8" s="32" customFormat="1" outlineLevel="2" x14ac:dyDescent="0.25">
      <c r="A604" s="40"/>
      <c r="B604" s="41" t="s">
        <v>45</v>
      </c>
      <c r="C604" s="42" t="s">
        <v>46</v>
      </c>
      <c r="D604" s="43" t="s">
        <v>39</v>
      </c>
      <c r="E604" s="44">
        <v>0.23319999999999999</v>
      </c>
      <c r="F604" s="44">
        <v>0.4874</v>
      </c>
      <c r="G604" s="44">
        <v>2678</v>
      </c>
      <c r="H604" s="45">
        <v>1305.26</v>
      </c>
    </row>
    <row r="605" spans="1:8" s="32" customFormat="1" outlineLevel="1" x14ac:dyDescent="0.25">
      <c r="A605" s="26" t="s">
        <v>667</v>
      </c>
      <c r="B605" s="27" t="s">
        <v>668</v>
      </c>
      <c r="C605" s="28" t="s">
        <v>669</v>
      </c>
      <c r="D605" s="27" t="s">
        <v>44</v>
      </c>
      <c r="E605" s="29">
        <v>0.46639999999999998</v>
      </c>
      <c r="F605" s="29">
        <v>0.9748</v>
      </c>
      <c r="G605" s="30">
        <v>18</v>
      </c>
      <c r="H605" s="31">
        <v>18</v>
      </c>
    </row>
    <row r="606" spans="1:8" s="32" customFormat="1" outlineLevel="2" x14ac:dyDescent="0.25">
      <c r="A606" s="40"/>
      <c r="B606" s="41" t="s">
        <v>45</v>
      </c>
      <c r="C606" s="42" t="s">
        <v>53</v>
      </c>
      <c r="D606" s="43" t="s">
        <v>39</v>
      </c>
      <c r="E606" s="46" t="s">
        <v>54</v>
      </c>
      <c r="F606" s="46" t="s">
        <v>54</v>
      </c>
      <c r="G606" s="47" t="s">
        <v>54</v>
      </c>
      <c r="H606" s="45" t="s">
        <v>54</v>
      </c>
    </row>
    <row r="607" spans="1:8" s="39" customFormat="1" x14ac:dyDescent="0.25">
      <c r="A607" s="33"/>
      <c r="B607" s="34"/>
      <c r="C607" s="35" t="s">
        <v>55</v>
      </c>
      <c r="D607" s="34"/>
      <c r="E607" s="36"/>
      <c r="F607" s="36"/>
      <c r="G607" s="37">
        <v>2939</v>
      </c>
      <c r="H607" s="38">
        <v>6143</v>
      </c>
    </row>
    <row r="608" spans="1:8" s="32" customFormat="1" ht="13.5" outlineLevel="1" x14ac:dyDescent="0.25">
      <c r="A608" s="50" t="s">
        <v>670</v>
      </c>
      <c r="B608" s="51" t="s">
        <v>671</v>
      </c>
      <c r="C608" s="52" t="s">
        <v>672</v>
      </c>
      <c r="D608" s="51" t="s">
        <v>84</v>
      </c>
      <c r="E608" s="53">
        <v>1.1200000000000001</v>
      </c>
      <c r="F608" s="53">
        <v>2.3408000000000002</v>
      </c>
      <c r="G608" s="54">
        <v>2043</v>
      </c>
      <c r="H608" s="55">
        <v>4782</v>
      </c>
    </row>
    <row r="609" spans="1:8" s="32" customFormat="1" ht="13.5" outlineLevel="1" x14ac:dyDescent="0.25">
      <c r="A609" s="26" t="s">
        <v>673</v>
      </c>
      <c r="B609" s="27" t="s">
        <v>82</v>
      </c>
      <c r="C609" s="28" t="s">
        <v>83</v>
      </c>
      <c r="D609" s="27" t="s">
        <v>84</v>
      </c>
      <c r="E609" s="29">
        <v>0.15</v>
      </c>
      <c r="F609" s="29">
        <v>0.3135</v>
      </c>
      <c r="G609" s="30">
        <v>25</v>
      </c>
      <c r="H609" s="31">
        <v>8</v>
      </c>
    </row>
    <row r="610" spans="1:8" s="39" customFormat="1" x14ac:dyDescent="0.25">
      <c r="A610" s="33"/>
      <c r="B610" s="34"/>
      <c r="C610" s="35" t="s">
        <v>60</v>
      </c>
      <c r="D610" s="34"/>
      <c r="E610" s="36"/>
      <c r="F610" s="36"/>
      <c r="G610" s="37">
        <v>2292</v>
      </c>
      <c r="H610" s="38">
        <v>4790</v>
      </c>
    </row>
    <row r="611" spans="1:8" s="25" customFormat="1" ht="32.25" x14ac:dyDescent="0.25">
      <c r="A611" s="20" t="s">
        <v>674</v>
      </c>
      <c r="B611" s="21" t="s">
        <v>147</v>
      </c>
      <c r="C611" s="21" t="s">
        <v>148</v>
      </c>
      <c r="D611" s="22" t="s">
        <v>149</v>
      </c>
      <c r="E611" s="327">
        <v>20.3</v>
      </c>
      <c r="F611" s="328"/>
      <c r="G611" s="23">
        <v>1975</v>
      </c>
      <c r="H611" s="24">
        <v>40092</v>
      </c>
    </row>
    <row r="612" spans="1:8" s="32" customFormat="1" ht="24" outlineLevel="1" x14ac:dyDescent="0.25">
      <c r="A612" s="26" t="s">
        <v>675</v>
      </c>
      <c r="B612" s="27" t="s">
        <v>151</v>
      </c>
      <c r="C612" s="28" t="s">
        <v>152</v>
      </c>
      <c r="D612" s="27" t="s">
        <v>35</v>
      </c>
      <c r="E612" s="29">
        <v>0.37740000000000001</v>
      </c>
      <c r="F612" s="29">
        <v>7.6612</v>
      </c>
      <c r="G612" s="30">
        <v>3877</v>
      </c>
      <c r="H612" s="31">
        <v>29703</v>
      </c>
    </row>
    <row r="613" spans="1:8" s="32" customFormat="1" outlineLevel="1" x14ac:dyDescent="0.25">
      <c r="A613" s="26" t="s">
        <v>676</v>
      </c>
      <c r="B613" s="27" t="s">
        <v>37</v>
      </c>
      <c r="C613" s="28" t="s">
        <v>38</v>
      </c>
      <c r="D613" s="27" t="s">
        <v>39</v>
      </c>
      <c r="E613" s="29">
        <v>1.2999999999999999E-2</v>
      </c>
      <c r="F613" s="29">
        <v>0.26390000000000002</v>
      </c>
      <c r="G613" s="29">
        <v>2307.69</v>
      </c>
      <c r="H613" s="31">
        <v>609</v>
      </c>
    </row>
    <row r="614" spans="1:8" s="39" customFormat="1" x14ac:dyDescent="0.25">
      <c r="A614" s="33"/>
      <c r="B614" s="34"/>
      <c r="C614" s="35" t="s">
        <v>40</v>
      </c>
      <c r="D614" s="34"/>
      <c r="E614" s="36"/>
      <c r="F614" s="36"/>
      <c r="G614" s="37">
        <v>1493</v>
      </c>
      <c r="H614" s="38">
        <v>30308</v>
      </c>
    </row>
    <row r="615" spans="1:8" s="32" customFormat="1" outlineLevel="1" x14ac:dyDescent="0.25">
      <c r="A615" s="26" t="s">
        <v>677</v>
      </c>
      <c r="B615" s="27" t="s">
        <v>42</v>
      </c>
      <c r="C615" s="28" t="s">
        <v>43</v>
      </c>
      <c r="D615" s="27" t="s">
        <v>44</v>
      </c>
      <c r="E615" s="29">
        <v>1.3462E-2</v>
      </c>
      <c r="F615" s="29">
        <v>0.27329999999999999</v>
      </c>
      <c r="G615" s="30">
        <v>6074</v>
      </c>
      <c r="H615" s="31">
        <v>1660</v>
      </c>
    </row>
    <row r="616" spans="1:8" s="32" customFormat="1" outlineLevel="2" x14ac:dyDescent="0.25">
      <c r="A616" s="40"/>
      <c r="B616" s="41" t="s">
        <v>45</v>
      </c>
      <c r="C616" s="42" t="s">
        <v>46</v>
      </c>
      <c r="D616" s="43" t="s">
        <v>39</v>
      </c>
      <c r="E616" s="44">
        <v>1.3462E-2</v>
      </c>
      <c r="F616" s="44">
        <v>0.27329999999999999</v>
      </c>
      <c r="G616" s="44">
        <v>2242</v>
      </c>
      <c r="H616" s="45">
        <v>612.74</v>
      </c>
    </row>
    <row r="617" spans="1:8" s="39" customFormat="1" x14ac:dyDescent="0.25">
      <c r="A617" s="33"/>
      <c r="B617" s="34"/>
      <c r="C617" s="35" t="s">
        <v>55</v>
      </c>
      <c r="D617" s="34"/>
      <c r="E617" s="36"/>
      <c r="F617" s="36"/>
      <c r="G617" s="37">
        <v>82</v>
      </c>
      <c r="H617" s="38">
        <v>1665</v>
      </c>
    </row>
    <row r="618" spans="1:8" s="32" customFormat="1" ht="13.5" outlineLevel="1" x14ac:dyDescent="0.25">
      <c r="A618" s="26" t="s">
        <v>678</v>
      </c>
      <c r="B618" s="27" t="s">
        <v>156</v>
      </c>
      <c r="C618" s="28" t="s">
        <v>157</v>
      </c>
      <c r="D618" s="27" t="s">
        <v>84</v>
      </c>
      <c r="E618" s="29">
        <v>2.0400000000000001E-2</v>
      </c>
      <c r="F618" s="29">
        <v>0.41410000000000002</v>
      </c>
      <c r="G618" s="30">
        <v>21023</v>
      </c>
      <c r="H618" s="31">
        <v>8706</v>
      </c>
    </row>
    <row r="619" spans="1:8" s="32" customFormat="1" ht="13.5" outlineLevel="1" x14ac:dyDescent="0.25">
      <c r="A619" s="26" t="s">
        <v>679</v>
      </c>
      <c r="B619" s="27" t="s">
        <v>82</v>
      </c>
      <c r="C619" s="28" t="s">
        <v>83</v>
      </c>
      <c r="D619" s="27" t="s">
        <v>84</v>
      </c>
      <c r="E619" s="29">
        <v>3.5000000000000003E-2</v>
      </c>
      <c r="F619" s="29">
        <v>0.71050000000000002</v>
      </c>
      <c r="G619" s="30">
        <v>25</v>
      </c>
      <c r="H619" s="31">
        <v>18</v>
      </c>
    </row>
    <row r="620" spans="1:8" s="39" customFormat="1" x14ac:dyDescent="0.25">
      <c r="A620" s="33"/>
      <c r="B620" s="34"/>
      <c r="C620" s="35" t="s">
        <v>60</v>
      </c>
      <c r="D620" s="34"/>
      <c r="E620" s="36"/>
      <c r="F620" s="36"/>
      <c r="G620" s="37">
        <v>430</v>
      </c>
      <c r="H620" s="38">
        <v>8728</v>
      </c>
    </row>
    <row r="621" spans="1:8" s="25" customFormat="1" ht="32.25" x14ac:dyDescent="0.25">
      <c r="A621" s="20" t="s">
        <v>680</v>
      </c>
      <c r="B621" s="21" t="s">
        <v>681</v>
      </c>
      <c r="C621" s="21" t="s">
        <v>682</v>
      </c>
      <c r="D621" s="22" t="s">
        <v>149</v>
      </c>
      <c r="E621" s="327">
        <v>20.3</v>
      </c>
      <c r="F621" s="328"/>
      <c r="G621" s="23">
        <v>172</v>
      </c>
      <c r="H621" s="24">
        <v>3492</v>
      </c>
    </row>
    <row r="622" spans="1:8" s="32" customFormat="1" ht="24" outlineLevel="1" x14ac:dyDescent="0.25">
      <c r="A622" s="26" t="s">
        <v>683</v>
      </c>
      <c r="B622" s="27" t="s">
        <v>151</v>
      </c>
      <c r="C622" s="28" t="s">
        <v>152</v>
      </c>
      <c r="D622" s="27" t="s">
        <v>35</v>
      </c>
      <c r="E622" s="29">
        <v>9.2999999999999992E-3</v>
      </c>
      <c r="F622" s="29">
        <v>0.1888</v>
      </c>
      <c r="G622" s="30">
        <v>3877</v>
      </c>
      <c r="H622" s="31">
        <v>732</v>
      </c>
    </row>
    <row r="623" spans="1:8" s="32" customFormat="1" outlineLevel="1" x14ac:dyDescent="0.25">
      <c r="A623" s="26" t="s">
        <v>684</v>
      </c>
      <c r="B623" s="27" t="s">
        <v>37</v>
      </c>
      <c r="C623" s="28" t="s">
        <v>38</v>
      </c>
      <c r="D623" s="27" t="s">
        <v>39</v>
      </c>
      <c r="E623" s="29">
        <v>4.0000000000000001E-3</v>
      </c>
      <c r="F623" s="29">
        <v>8.1199999999999994E-2</v>
      </c>
      <c r="G623" s="30">
        <v>2500</v>
      </c>
      <c r="H623" s="31">
        <v>203</v>
      </c>
    </row>
    <row r="624" spans="1:8" s="39" customFormat="1" x14ac:dyDescent="0.25">
      <c r="A624" s="33"/>
      <c r="B624" s="34"/>
      <c r="C624" s="35" t="s">
        <v>40</v>
      </c>
      <c r="D624" s="34"/>
      <c r="E624" s="36"/>
      <c r="F624" s="36"/>
      <c r="G624" s="37">
        <v>46</v>
      </c>
      <c r="H624" s="38">
        <v>934</v>
      </c>
    </row>
    <row r="625" spans="1:8" s="32" customFormat="1" outlineLevel="1" x14ac:dyDescent="0.25">
      <c r="A625" s="26" t="s">
        <v>685</v>
      </c>
      <c r="B625" s="27" t="s">
        <v>42</v>
      </c>
      <c r="C625" s="28" t="s">
        <v>43</v>
      </c>
      <c r="D625" s="27" t="s">
        <v>44</v>
      </c>
      <c r="E625" s="29">
        <v>4.4520000000000002E-3</v>
      </c>
      <c r="F625" s="29">
        <v>9.0399999999999994E-2</v>
      </c>
      <c r="G625" s="30">
        <v>6074</v>
      </c>
      <c r="H625" s="31">
        <v>549</v>
      </c>
    </row>
    <row r="626" spans="1:8" s="32" customFormat="1" outlineLevel="2" x14ac:dyDescent="0.25">
      <c r="A626" s="40"/>
      <c r="B626" s="41" t="s">
        <v>45</v>
      </c>
      <c r="C626" s="42" t="s">
        <v>46</v>
      </c>
      <c r="D626" s="43" t="s">
        <v>39</v>
      </c>
      <c r="E626" s="44">
        <v>4.4520000000000002E-3</v>
      </c>
      <c r="F626" s="44">
        <v>9.0399999999999994E-2</v>
      </c>
      <c r="G626" s="44">
        <v>2242</v>
      </c>
      <c r="H626" s="45">
        <v>202.68</v>
      </c>
    </row>
    <row r="627" spans="1:8" s="32" customFormat="1" outlineLevel="1" x14ac:dyDescent="0.25">
      <c r="A627" s="26" t="s">
        <v>686</v>
      </c>
      <c r="B627" s="27" t="s">
        <v>687</v>
      </c>
      <c r="C627" s="28" t="s">
        <v>688</v>
      </c>
      <c r="D627" s="27" t="s">
        <v>44</v>
      </c>
      <c r="E627" s="29">
        <v>4.9183999999999999E-2</v>
      </c>
      <c r="F627" s="29">
        <v>0.99839999999999995</v>
      </c>
      <c r="G627" s="30">
        <v>32</v>
      </c>
      <c r="H627" s="31">
        <v>32</v>
      </c>
    </row>
    <row r="628" spans="1:8" s="32" customFormat="1" outlineLevel="2" x14ac:dyDescent="0.25">
      <c r="A628" s="40"/>
      <c r="B628" s="41" t="s">
        <v>45</v>
      </c>
      <c r="C628" s="42" t="s">
        <v>53</v>
      </c>
      <c r="D628" s="43" t="s">
        <v>39</v>
      </c>
      <c r="E628" s="46" t="s">
        <v>54</v>
      </c>
      <c r="F628" s="46" t="s">
        <v>54</v>
      </c>
      <c r="G628" s="47" t="s">
        <v>54</v>
      </c>
      <c r="H628" s="45" t="s">
        <v>54</v>
      </c>
    </row>
    <row r="629" spans="1:8" s="39" customFormat="1" x14ac:dyDescent="0.25">
      <c r="A629" s="33"/>
      <c r="B629" s="34"/>
      <c r="C629" s="35" t="s">
        <v>55</v>
      </c>
      <c r="D629" s="34"/>
      <c r="E629" s="36"/>
      <c r="F629" s="36"/>
      <c r="G629" s="37">
        <v>29</v>
      </c>
      <c r="H629" s="38">
        <v>589</v>
      </c>
    </row>
    <row r="630" spans="1:8" s="32" customFormat="1" ht="13.5" outlineLevel="1" x14ac:dyDescent="0.25">
      <c r="A630" s="26" t="s">
        <v>689</v>
      </c>
      <c r="B630" s="27" t="s">
        <v>156</v>
      </c>
      <c r="C630" s="28" t="s">
        <v>157</v>
      </c>
      <c r="D630" s="27" t="s">
        <v>84</v>
      </c>
      <c r="E630" s="29">
        <v>5.1000000000000004E-3</v>
      </c>
      <c r="F630" s="29">
        <v>0.10349999999999999</v>
      </c>
      <c r="G630" s="30">
        <v>21023</v>
      </c>
      <c r="H630" s="31">
        <v>2177</v>
      </c>
    </row>
    <row r="631" spans="1:8" s="39" customFormat="1" x14ac:dyDescent="0.25">
      <c r="A631" s="33"/>
      <c r="B631" s="34"/>
      <c r="C631" s="35" t="s">
        <v>60</v>
      </c>
      <c r="D631" s="34"/>
      <c r="E631" s="36"/>
      <c r="F631" s="36"/>
      <c r="G631" s="37">
        <v>107</v>
      </c>
      <c r="H631" s="38">
        <v>2172</v>
      </c>
    </row>
    <row r="632" spans="1:8" s="25" customFormat="1" ht="42" x14ac:dyDescent="0.25">
      <c r="A632" s="20" t="s">
        <v>690</v>
      </c>
      <c r="B632" s="21" t="s">
        <v>160</v>
      </c>
      <c r="C632" s="21" t="s">
        <v>161</v>
      </c>
      <c r="D632" s="22" t="s">
        <v>162</v>
      </c>
      <c r="E632" s="327">
        <v>20.3</v>
      </c>
      <c r="F632" s="328"/>
      <c r="G632" s="23">
        <v>10261</v>
      </c>
      <c r="H632" s="24">
        <v>208298</v>
      </c>
    </row>
    <row r="633" spans="1:8" s="32" customFormat="1" ht="24" outlineLevel="1" x14ac:dyDescent="0.25">
      <c r="A633" s="26" t="s">
        <v>691</v>
      </c>
      <c r="B633" s="27" t="s">
        <v>122</v>
      </c>
      <c r="C633" s="28" t="s">
        <v>123</v>
      </c>
      <c r="D633" s="27" t="s">
        <v>35</v>
      </c>
      <c r="E633" s="29">
        <v>0.95230000000000004</v>
      </c>
      <c r="F633" s="29">
        <v>19.331700000000001</v>
      </c>
      <c r="G633" s="30">
        <v>4724</v>
      </c>
      <c r="H633" s="31">
        <v>91323</v>
      </c>
    </row>
    <row r="634" spans="1:8" s="32" customFormat="1" outlineLevel="1" x14ac:dyDescent="0.25">
      <c r="A634" s="26" t="s">
        <v>692</v>
      </c>
      <c r="B634" s="27" t="s">
        <v>37</v>
      </c>
      <c r="C634" s="28" t="s">
        <v>38</v>
      </c>
      <c r="D634" s="27" t="s">
        <v>39</v>
      </c>
      <c r="E634" s="29">
        <v>4.7E-2</v>
      </c>
      <c r="F634" s="29">
        <v>0.95409999999999995</v>
      </c>
      <c r="G634" s="29">
        <v>2722.99</v>
      </c>
      <c r="H634" s="31">
        <v>2598</v>
      </c>
    </row>
    <row r="635" spans="1:8" s="39" customFormat="1" x14ac:dyDescent="0.25">
      <c r="A635" s="33"/>
      <c r="B635" s="34"/>
      <c r="C635" s="35" t="s">
        <v>40</v>
      </c>
      <c r="D635" s="34"/>
      <c r="E635" s="36"/>
      <c r="F635" s="36"/>
      <c r="G635" s="37">
        <v>4627</v>
      </c>
      <c r="H635" s="38">
        <v>93928</v>
      </c>
    </row>
    <row r="636" spans="1:8" s="32" customFormat="1" outlineLevel="1" x14ac:dyDescent="0.25">
      <c r="A636" s="26" t="s">
        <v>693</v>
      </c>
      <c r="B636" s="27" t="s">
        <v>42</v>
      </c>
      <c r="C636" s="28" t="s">
        <v>43</v>
      </c>
      <c r="D636" s="27" t="s">
        <v>44</v>
      </c>
      <c r="E636" s="29">
        <v>5.3E-3</v>
      </c>
      <c r="F636" s="29">
        <v>0.1076</v>
      </c>
      <c r="G636" s="30">
        <v>6074</v>
      </c>
      <c r="H636" s="31">
        <v>654</v>
      </c>
    </row>
    <row r="637" spans="1:8" s="32" customFormat="1" outlineLevel="2" x14ac:dyDescent="0.25">
      <c r="A637" s="40"/>
      <c r="B637" s="41" t="s">
        <v>45</v>
      </c>
      <c r="C637" s="42" t="s">
        <v>46</v>
      </c>
      <c r="D637" s="43" t="s">
        <v>39</v>
      </c>
      <c r="E637" s="44">
        <v>5.3E-3</v>
      </c>
      <c r="F637" s="44">
        <v>0.1076</v>
      </c>
      <c r="G637" s="44">
        <v>2242</v>
      </c>
      <c r="H637" s="45">
        <v>241.24</v>
      </c>
    </row>
    <row r="638" spans="1:8" s="32" customFormat="1" outlineLevel="1" x14ac:dyDescent="0.25">
      <c r="A638" s="26" t="s">
        <v>694</v>
      </c>
      <c r="B638" s="27" t="s">
        <v>167</v>
      </c>
      <c r="C638" s="28" t="s">
        <v>168</v>
      </c>
      <c r="D638" s="27" t="s">
        <v>44</v>
      </c>
      <c r="E638" s="29">
        <v>3.0315999999999999E-2</v>
      </c>
      <c r="F638" s="29">
        <v>0.61539999999999995</v>
      </c>
      <c r="G638" s="30">
        <v>95</v>
      </c>
      <c r="H638" s="31">
        <v>58</v>
      </c>
    </row>
    <row r="639" spans="1:8" s="32" customFormat="1" outlineLevel="2" x14ac:dyDescent="0.25">
      <c r="A639" s="40"/>
      <c r="B639" s="41" t="s">
        <v>45</v>
      </c>
      <c r="C639" s="42" t="s">
        <v>53</v>
      </c>
      <c r="D639" s="43" t="s">
        <v>39</v>
      </c>
      <c r="E639" s="46" t="s">
        <v>54</v>
      </c>
      <c r="F639" s="46" t="s">
        <v>54</v>
      </c>
      <c r="G639" s="47" t="s">
        <v>54</v>
      </c>
      <c r="H639" s="45" t="s">
        <v>54</v>
      </c>
    </row>
    <row r="640" spans="1:8" s="32" customFormat="1" outlineLevel="1" x14ac:dyDescent="0.25">
      <c r="A640" s="26" t="s">
        <v>695</v>
      </c>
      <c r="B640" s="27" t="s">
        <v>127</v>
      </c>
      <c r="C640" s="28" t="s">
        <v>128</v>
      </c>
      <c r="D640" s="27" t="s">
        <v>44</v>
      </c>
      <c r="E640" s="29">
        <v>2.7560000000000002E-3</v>
      </c>
      <c r="F640" s="29">
        <v>5.5899999999999998E-2</v>
      </c>
      <c r="G640" s="30">
        <v>12762</v>
      </c>
      <c r="H640" s="31">
        <v>714</v>
      </c>
    </row>
    <row r="641" spans="1:8" s="32" customFormat="1" outlineLevel="2" x14ac:dyDescent="0.25">
      <c r="A641" s="40"/>
      <c r="B641" s="41" t="s">
        <v>45</v>
      </c>
      <c r="C641" s="42" t="s">
        <v>46</v>
      </c>
      <c r="D641" s="43" t="s">
        <v>39</v>
      </c>
      <c r="E641" s="44">
        <v>2.7560000000000002E-3</v>
      </c>
      <c r="F641" s="44">
        <v>5.5899999999999998E-2</v>
      </c>
      <c r="G641" s="44">
        <v>3825</v>
      </c>
      <c r="H641" s="45">
        <v>213.82</v>
      </c>
    </row>
    <row r="642" spans="1:8" s="32" customFormat="1" outlineLevel="1" x14ac:dyDescent="0.25">
      <c r="A642" s="26" t="s">
        <v>696</v>
      </c>
      <c r="B642" s="27" t="s">
        <v>102</v>
      </c>
      <c r="C642" s="28" t="s">
        <v>103</v>
      </c>
      <c r="D642" s="27" t="s">
        <v>44</v>
      </c>
      <c r="E642" s="29">
        <v>3.9219999999999998E-2</v>
      </c>
      <c r="F642" s="29">
        <v>0.79620000000000002</v>
      </c>
      <c r="G642" s="30">
        <v>8242</v>
      </c>
      <c r="H642" s="31">
        <v>6562</v>
      </c>
    </row>
    <row r="643" spans="1:8" s="32" customFormat="1" outlineLevel="2" x14ac:dyDescent="0.25">
      <c r="A643" s="40"/>
      <c r="B643" s="41" t="s">
        <v>45</v>
      </c>
      <c r="C643" s="42" t="s">
        <v>46</v>
      </c>
      <c r="D643" s="43" t="s">
        <v>39</v>
      </c>
      <c r="E643" s="44">
        <v>3.9219999999999998E-2</v>
      </c>
      <c r="F643" s="44">
        <v>0.79620000000000002</v>
      </c>
      <c r="G643" s="44">
        <v>2678</v>
      </c>
      <c r="H643" s="45">
        <v>2132.2199999999998</v>
      </c>
    </row>
    <row r="644" spans="1:8" s="32" customFormat="1" outlineLevel="1" x14ac:dyDescent="0.25">
      <c r="A644" s="26" t="s">
        <v>697</v>
      </c>
      <c r="B644" s="27" t="s">
        <v>172</v>
      </c>
      <c r="C644" s="28" t="s">
        <v>173</v>
      </c>
      <c r="D644" s="27" t="s">
        <v>44</v>
      </c>
      <c r="E644" s="29">
        <v>9.3279999999999995E-3</v>
      </c>
      <c r="F644" s="29">
        <v>0.18940000000000001</v>
      </c>
      <c r="G644" s="30">
        <v>166</v>
      </c>
      <c r="H644" s="31">
        <v>31</v>
      </c>
    </row>
    <row r="645" spans="1:8" s="32" customFormat="1" outlineLevel="2" x14ac:dyDescent="0.25">
      <c r="A645" s="40"/>
      <c r="B645" s="41" t="s">
        <v>45</v>
      </c>
      <c r="C645" s="42" t="s">
        <v>53</v>
      </c>
      <c r="D645" s="43" t="s">
        <v>39</v>
      </c>
      <c r="E645" s="46" t="s">
        <v>54</v>
      </c>
      <c r="F645" s="46" t="s">
        <v>54</v>
      </c>
      <c r="G645" s="47" t="s">
        <v>54</v>
      </c>
      <c r="H645" s="45" t="s">
        <v>54</v>
      </c>
    </row>
    <row r="646" spans="1:8" s="32" customFormat="1" outlineLevel="1" x14ac:dyDescent="0.25">
      <c r="A646" s="26" t="s">
        <v>698</v>
      </c>
      <c r="B646" s="27" t="s">
        <v>175</v>
      </c>
      <c r="C646" s="28" t="s">
        <v>176</v>
      </c>
      <c r="D646" s="27" t="s">
        <v>44</v>
      </c>
      <c r="E646" s="29">
        <v>2.6287999999999999E-2</v>
      </c>
      <c r="F646" s="29">
        <v>0.53359999999999996</v>
      </c>
      <c r="G646" s="30">
        <v>199</v>
      </c>
      <c r="H646" s="31">
        <v>106</v>
      </c>
    </row>
    <row r="647" spans="1:8" s="32" customFormat="1" outlineLevel="2" x14ac:dyDescent="0.25">
      <c r="A647" s="40"/>
      <c r="B647" s="41" t="s">
        <v>45</v>
      </c>
      <c r="C647" s="42" t="s">
        <v>53</v>
      </c>
      <c r="D647" s="43" t="s">
        <v>39</v>
      </c>
      <c r="E647" s="46" t="s">
        <v>54</v>
      </c>
      <c r="F647" s="46" t="s">
        <v>54</v>
      </c>
      <c r="G647" s="47" t="s">
        <v>54</v>
      </c>
      <c r="H647" s="45" t="s">
        <v>54</v>
      </c>
    </row>
    <row r="648" spans="1:8" s="39" customFormat="1" x14ac:dyDescent="0.25">
      <c r="A648" s="33"/>
      <c r="B648" s="34"/>
      <c r="C648" s="35" t="s">
        <v>55</v>
      </c>
      <c r="D648" s="34"/>
      <c r="E648" s="36"/>
      <c r="F648" s="36"/>
      <c r="G648" s="37">
        <v>400</v>
      </c>
      <c r="H648" s="38">
        <v>8120</v>
      </c>
    </row>
    <row r="649" spans="1:8" s="32" customFormat="1" ht="13.5" outlineLevel="1" x14ac:dyDescent="0.25">
      <c r="A649" s="26" t="s">
        <v>699</v>
      </c>
      <c r="B649" s="27" t="s">
        <v>82</v>
      </c>
      <c r="C649" s="28" t="s">
        <v>83</v>
      </c>
      <c r="D649" s="27" t="s">
        <v>84</v>
      </c>
      <c r="E649" s="29">
        <v>1.92E-3</v>
      </c>
      <c r="F649" s="29">
        <v>3.9E-2</v>
      </c>
      <c r="G649" s="30">
        <v>25</v>
      </c>
      <c r="H649" s="31">
        <v>0.97</v>
      </c>
    </row>
    <row r="650" spans="1:8" s="32" customFormat="1" outlineLevel="1" x14ac:dyDescent="0.25">
      <c r="A650" s="50" t="s">
        <v>700</v>
      </c>
      <c r="B650" s="51" t="s">
        <v>179</v>
      </c>
      <c r="C650" s="52" t="s">
        <v>180</v>
      </c>
      <c r="D650" s="51" t="s">
        <v>88</v>
      </c>
      <c r="E650" s="53">
        <v>7.65</v>
      </c>
      <c r="F650" s="53">
        <v>155.29499999999999</v>
      </c>
      <c r="G650" s="54">
        <v>192</v>
      </c>
      <c r="H650" s="55">
        <v>29817</v>
      </c>
    </row>
    <row r="651" spans="1:8" s="32" customFormat="1" outlineLevel="1" x14ac:dyDescent="0.25">
      <c r="A651" s="26" t="s">
        <v>701</v>
      </c>
      <c r="B651" s="27" t="s">
        <v>182</v>
      </c>
      <c r="C651" s="28" t="s">
        <v>183</v>
      </c>
      <c r="D651" s="27" t="s">
        <v>88</v>
      </c>
      <c r="E651" s="29">
        <v>0.75</v>
      </c>
      <c r="F651" s="29">
        <v>15.225</v>
      </c>
      <c r="G651" s="30">
        <v>177</v>
      </c>
      <c r="H651" s="31">
        <v>2695</v>
      </c>
    </row>
    <row r="652" spans="1:8" s="32" customFormat="1" ht="24" outlineLevel="1" x14ac:dyDescent="0.25">
      <c r="A652" s="26" t="s">
        <v>702</v>
      </c>
      <c r="B652" s="27" t="s">
        <v>86</v>
      </c>
      <c r="C652" s="28" t="s">
        <v>87</v>
      </c>
      <c r="D652" s="27" t="s">
        <v>88</v>
      </c>
      <c r="E652" s="29">
        <v>0.1</v>
      </c>
      <c r="F652" s="29">
        <v>2.0299999999999998</v>
      </c>
      <c r="G652" s="30">
        <v>326</v>
      </c>
      <c r="H652" s="31">
        <v>662</v>
      </c>
    </row>
    <row r="653" spans="1:8" s="32" customFormat="1" ht="13.5" outlineLevel="1" x14ac:dyDescent="0.25">
      <c r="A653" s="50" t="s">
        <v>703</v>
      </c>
      <c r="B653" s="51" t="s">
        <v>186</v>
      </c>
      <c r="C653" s="52" t="s">
        <v>187</v>
      </c>
      <c r="D653" s="51" t="s">
        <v>116</v>
      </c>
      <c r="E653" s="53">
        <v>1.02</v>
      </c>
      <c r="F653" s="53">
        <v>20.706</v>
      </c>
      <c r="G653" s="54">
        <v>3632</v>
      </c>
      <c r="H653" s="55">
        <v>75204</v>
      </c>
    </row>
    <row r="654" spans="1:8" s="32" customFormat="1" outlineLevel="1" x14ac:dyDescent="0.25">
      <c r="A654" s="26" t="s">
        <v>704</v>
      </c>
      <c r="B654" s="27" t="s">
        <v>111</v>
      </c>
      <c r="C654" s="28" t="s">
        <v>112</v>
      </c>
      <c r="D654" s="27" t="s">
        <v>88</v>
      </c>
      <c r="E654" s="29">
        <v>0.02</v>
      </c>
      <c r="F654" s="29">
        <v>0.40600000000000003</v>
      </c>
      <c r="G654" s="30">
        <v>1103</v>
      </c>
      <c r="H654" s="31">
        <v>448</v>
      </c>
    </row>
    <row r="655" spans="1:8" s="39" customFormat="1" x14ac:dyDescent="0.25">
      <c r="A655" s="33"/>
      <c r="B655" s="34"/>
      <c r="C655" s="35" t="s">
        <v>60</v>
      </c>
      <c r="D655" s="34"/>
      <c r="E655" s="36"/>
      <c r="F655" s="36"/>
      <c r="G655" s="37">
        <v>5362</v>
      </c>
      <c r="H655" s="38">
        <v>108848</v>
      </c>
    </row>
    <row r="656" spans="1:8" s="1" customFormat="1" ht="12.75" customHeight="1" x14ac:dyDescent="0.25">
      <c r="A656" s="17"/>
      <c r="B656" s="18"/>
      <c r="C656" s="329" t="s">
        <v>705</v>
      </c>
      <c r="D656" s="329"/>
      <c r="E656" s="18"/>
      <c r="F656" s="18"/>
      <c r="G656" s="18"/>
      <c r="H656" s="19"/>
    </row>
    <row r="657" spans="1:8" s="25" customFormat="1" ht="32.25" x14ac:dyDescent="0.25">
      <c r="A657" s="20" t="s">
        <v>706</v>
      </c>
      <c r="B657" s="21" t="s">
        <v>707</v>
      </c>
      <c r="C657" s="21" t="s">
        <v>708</v>
      </c>
      <c r="D657" s="22" t="s">
        <v>709</v>
      </c>
      <c r="E657" s="327">
        <v>0.33</v>
      </c>
      <c r="F657" s="328"/>
      <c r="G657" s="23">
        <v>82147</v>
      </c>
      <c r="H657" s="24">
        <v>27109</v>
      </c>
    </row>
    <row r="658" spans="1:8" s="32" customFormat="1" ht="36" outlineLevel="1" x14ac:dyDescent="0.25">
      <c r="A658" s="50" t="s">
        <v>710</v>
      </c>
      <c r="B658" s="51" t="s">
        <v>711</v>
      </c>
      <c r="C658" s="52" t="s">
        <v>712</v>
      </c>
      <c r="D658" s="51" t="s">
        <v>35</v>
      </c>
      <c r="E658" s="53">
        <v>11.872</v>
      </c>
      <c r="F658" s="53">
        <v>3.9178000000000002</v>
      </c>
      <c r="G658" s="54">
        <v>4887</v>
      </c>
      <c r="H658" s="55">
        <v>19146</v>
      </c>
    </row>
    <row r="659" spans="1:8" s="32" customFormat="1" outlineLevel="1" x14ac:dyDescent="0.25">
      <c r="A659" s="50" t="s">
        <v>713</v>
      </c>
      <c r="B659" s="51" t="s">
        <v>37</v>
      </c>
      <c r="C659" s="52" t="s">
        <v>38</v>
      </c>
      <c r="D659" s="51" t="s">
        <v>39</v>
      </c>
      <c r="E659" s="53">
        <v>2.8450000000000002</v>
      </c>
      <c r="F659" s="53">
        <v>0.93889999999999996</v>
      </c>
      <c r="G659" s="53">
        <v>2677.74</v>
      </c>
      <c r="H659" s="55">
        <v>2514</v>
      </c>
    </row>
    <row r="660" spans="1:8" s="39" customFormat="1" x14ac:dyDescent="0.25">
      <c r="A660" s="33"/>
      <c r="B660" s="34"/>
      <c r="C660" s="35" t="s">
        <v>40</v>
      </c>
      <c r="D660" s="34"/>
      <c r="E660" s="36"/>
      <c r="F660" s="36"/>
      <c r="G660" s="37">
        <v>65636</v>
      </c>
      <c r="H660" s="38">
        <v>21660</v>
      </c>
    </row>
    <row r="661" spans="1:8" s="32" customFormat="1" ht="25.5" outlineLevel="1" x14ac:dyDescent="0.25">
      <c r="A661" s="50" t="s">
        <v>714</v>
      </c>
      <c r="B661" s="51" t="s">
        <v>48</v>
      </c>
      <c r="C661" s="52" t="s">
        <v>49</v>
      </c>
      <c r="D661" s="51" t="s">
        <v>44</v>
      </c>
      <c r="E661" s="53">
        <v>2.8450000000000002</v>
      </c>
      <c r="F661" s="53">
        <v>0.93879999999999997</v>
      </c>
      <c r="G661" s="54">
        <v>8310</v>
      </c>
      <c r="H661" s="55">
        <v>7801</v>
      </c>
    </row>
    <row r="662" spans="1:8" s="32" customFormat="1" outlineLevel="2" x14ac:dyDescent="0.25">
      <c r="A662" s="40"/>
      <c r="B662" s="41" t="s">
        <v>45</v>
      </c>
      <c r="C662" s="42" t="s">
        <v>46</v>
      </c>
      <c r="D662" s="43" t="s">
        <v>39</v>
      </c>
      <c r="E662" s="44">
        <v>2.8450000000000002</v>
      </c>
      <c r="F662" s="44">
        <v>0.93879999999999997</v>
      </c>
      <c r="G662" s="44">
        <v>2678</v>
      </c>
      <c r="H662" s="45">
        <v>2514.11</v>
      </c>
    </row>
    <row r="663" spans="1:8" s="32" customFormat="1" ht="24" outlineLevel="1" x14ac:dyDescent="0.25">
      <c r="A663" s="50" t="s">
        <v>715</v>
      </c>
      <c r="B663" s="51" t="s">
        <v>51</v>
      </c>
      <c r="C663" s="52" t="s">
        <v>52</v>
      </c>
      <c r="D663" s="51" t="s">
        <v>44</v>
      </c>
      <c r="E663" s="53">
        <v>5.69</v>
      </c>
      <c r="F663" s="53">
        <v>1.8775999999999999</v>
      </c>
      <c r="G663" s="54">
        <v>86</v>
      </c>
      <c r="H663" s="55">
        <v>161</v>
      </c>
    </row>
    <row r="664" spans="1:8" s="32" customFormat="1" outlineLevel="2" x14ac:dyDescent="0.25">
      <c r="A664" s="40"/>
      <c r="B664" s="41" t="s">
        <v>45</v>
      </c>
      <c r="C664" s="42" t="s">
        <v>53</v>
      </c>
      <c r="D664" s="43" t="s">
        <v>39</v>
      </c>
      <c r="E664" s="46" t="s">
        <v>54</v>
      </c>
      <c r="F664" s="46" t="s">
        <v>54</v>
      </c>
      <c r="G664" s="47" t="s">
        <v>54</v>
      </c>
      <c r="H664" s="45" t="s">
        <v>54</v>
      </c>
    </row>
    <row r="665" spans="1:8" s="39" customFormat="1" x14ac:dyDescent="0.25">
      <c r="A665" s="33"/>
      <c r="B665" s="34"/>
      <c r="C665" s="35" t="s">
        <v>55</v>
      </c>
      <c r="D665" s="34"/>
      <c r="E665" s="36"/>
      <c r="F665" s="36"/>
      <c r="G665" s="37">
        <v>24129</v>
      </c>
      <c r="H665" s="38">
        <v>7963</v>
      </c>
    </row>
    <row r="666" spans="1:8" s="25" customFormat="1" ht="42" x14ac:dyDescent="0.25">
      <c r="A666" s="20" t="s">
        <v>716</v>
      </c>
      <c r="B666" s="21" t="s">
        <v>254</v>
      </c>
      <c r="C666" s="21" t="s">
        <v>717</v>
      </c>
      <c r="D666" s="22" t="s">
        <v>59</v>
      </c>
      <c r="E666" s="327">
        <v>1.4999999999999999E-2</v>
      </c>
      <c r="F666" s="328"/>
      <c r="G666" s="23">
        <v>1773094</v>
      </c>
      <c r="H666" s="24">
        <v>26596</v>
      </c>
    </row>
    <row r="667" spans="1:8" s="32" customFormat="1" ht="36" outlineLevel="1" x14ac:dyDescent="0.25">
      <c r="A667" s="50" t="s">
        <v>718</v>
      </c>
      <c r="B667" s="51" t="s">
        <v>257</v>
      </c>
      <c r="C667" s="52" t="s">
        <v>258</v>
      </c>
      <c r="D667" s="51" t="s">
        <v>35</v>
      </c>
      <c r="E667" s="53">
        <v>201.018</v>
      </c>
      <c r="F667" s="53">
        <v>3.0152999999999999</v>
      </c>
      <c r="G667" s="54">
        <v>5518</v>
      </c>
      <c r="H667" s="55">
        <v>16638</v>
      </c>
    </row>
    <row r="668" spans="1:8" s="32" customFormat="1" outlineLevel="1" x14ac:dyDescent="0.25">
      <c r="A668" s="50" t="s">
        <v>719</v>
      </c>
      <c r="B668" s="51" t="s">
        <v>37</v>
      </c>
      <c r="C668" s="52" t="s">
        <v>38</v>
      </c>
      <c r="D668" s="51" t="s">
        <v>39</v>
      </c>
      <c r="E668" s="53">
        <v>7.2240000000000002</v>
      </c>
      <c r="F668" s="53">
        <v>0.1084</v>
      </c>
      <c r="G668" s="53">
        <v>3589.89</v>
      </c>
      <c r="H668" s="55">
        <v>389</v>
      </c>
    </row>
    <row r="669" spans="1:8" s="39" customFormat="1" x14ac:dyDescent="0.25">
      <c r="A669" s="33"/>
      <c r="B669" s="34"/>
      <c r="C669" s="35" t="s">
        <v>40</v>
      </c>
      <c r="D669" s="34"/>
      <c r="E669" s="36"/>
      <c r="F669" s="36"/>
      <c r="G669" s="37">
        <v>1135139</v>
      </c>
      <c r="H669" s="38">
        <v>17027</v>
      </c>
    </row>
    <row r="670" spans="1:8" s="32" customFormat="1" outlineLevel="1" x14ac:dyDescent="0.25">
      <c r="A670" s="50" t="s">
        <v>720</v>
      </c>
      <c r="B670" s="51" t="s">
        <v>261</v>
      </c>
      <c r="C670" s="52" t="s">
        <v>262</v>
      </c>
      <c r="D670" s="51" t="s">
        <v>44</v>
      </c>
      <c r="E670" s="53">
        <v>1.8480000000000001</v>
      </c>
      <c r="F670" s="53">
        <v>2.7699999999999999E-2</v>
      </c>
      <c r="G670" s="54">
        <v>20</v>
      </c>
      <c r="H670" s="55">
        <v>0.55000000000000004</v>
      </c>
    </row>
    <row r="671" spans="1:8" s="32" customFormat="1" outlineLevel="2" x14ac:dyDescent="0.25">
      <c r="A671" s="40"/>
      <c r="B671" s="41" t="s">
        <v>45</v>
      </c>
      <c r="C671" s="42" t="s">
        <v>53</v>
      </c>
      <c r="D671" s="43" t="s">
        <v>39</v>
      </c>
      <c r="E671" s="46" t="s">
        <v>54</v>
      </c>
      <c r="F671" s="46" t="s">
        <v>54</v>
      </c>
      <c r="G671" s="47" t="s">
        <v>54</v>
      </c>
      <c r="H671" s="45" t="s">
        <v>54</v>
      </c>
    </row>
    <row r="672" spans="1:8" s="32" customFormat="1" outlineLevel="1" x14ac:dyDescent="0.25">
      <c r="A672" s="50" t="s">
        <v>721</v>
      </c>
      <c r="B672" s="51" t="s">
        <v>264</v>
      </c>
      <c r="C672" s="52" t="s">
        <v>265</v>
      </c>
      <c r="D672" s="51" t="s">
        <v>44</v>
      </c>
      <c r="E672" s="53">
        <v>41.506999999999998</v>
      </c>
      <c r="F672" s="53">
        <v>0.62260000000000004</v>
      </c>
      <c r="G672" s="54">
        <v>303</v>
      </c>
      <c r="H672" s="55">
        <v>189</v>
      </c>
    </row>
    <row r="673" spans="1:8" s="32" customFormat="1" outlineLevel="2" x14ac:dyDescent="0.25">
      <c r="A673" s="40"/>
      <c r="B673" s="41" t="s">
        <v>45</v>
      </c>
      <c r="C673" s="42" t="s">
        <v>53</v>
      </c>
      <c r="D673" s="43" t="s">
        <v>39</v>
      </c>
      <c r="E673" s="46" t="s">
        <v>54</v>
      </c>
      <c r="F673" s="46" t="s">
        <v>54</v>
      </c>
      <c r="G673" s="47" t="s">
        <v>54</v>
      </c>
      <c r="H673" s="45" t="s">
        <v>54</v>
      </c>
    </row>
    <row r="674" spans="1:8" s="32" customFormat="1" outlineLevel="1" x14ac:dyDescent="0.25">
      <c r="A674" s="50" t="s">
        <v>722</v>
      </c>
      <c r="B674" s="51" t="s">
        <v>127</v>
      </c>
      <c r="C674" s="52" t="s">
        <v>128</v>
      </c>
      <c r="D674" s="51" t="s">
        <v>44</v>
      </c>
      <c r="E674" s="53">
        <v>5.734</v>
      </c>
      <c r="F674" s="53">
        <v>8.5999999999999993E-2</v>
      </c>
      <c r="G674" s="54">
        <v>12762</v>
      </c>
      <c r="H674" s="55">
        <v>1098</v>
      </c>
    </row>
    <row r="675" spans="1:8" s="32" customFormat="1" outlineLevel="2" x14ac:dyDescent="0.25">
      <c r="A675" s="40"/>
      <c r="B675" s="41" t="s">
        <v>45</v>
      </c>
      <c r="C675" s="42" t="s">
        <v>46</v>
      </c>
      <c r="D675" s="43" t="s">
        <v>39</v>
      </c>
      <c r="E675" s="44">
        <v>5.734</v>
      </c>
      <c r="F675" s="44">
        <v>8.5999999999999993E-2</v>
      </c>
      <c r="G675" s="44">
        <v>3825</v>
      </c>
      <c r="H675" s="45">
        <v>328.95</v>
      </c>
    </row>
    <row r="676" spans="1:8" s="32" customFormat="1" outlineLevel="1" x14ac:dyDescent="0.25">
      <c r="A676" s="50" t="s">
        <v>723</v>
      </c>
      <c r="B676" s="51" t="s">
        <v>102</v>
      </c>
      <c r="C676" s="52" t="s">
        <v>103</v>
      </c>
      <c r="D676" s="51" t="s">
        <v>44</v>
      </c>
      <c r="E676" s="53">
        <v>1.49</v>
      </c>
      <c r="F676" s="53">
        <v>2.23E-2</v>
      </c>
      <c r="G676" s="54">
        <v>8242</v>
      </c>
      <c r="H676" s="55">
        <v>184</v>
      </c>
    </row>
    <row r="677" spans="1:8" s="32" customFormat="1" outlineLevel="2" x14ac:dyDescent="0.25">
      <c r="A677" s="40"/>
      <c r="B677" s="41" t="s">
        <v>45</v>
      </c>
      <c r="C677" s="42" t="s">
        <v>46</v>
      </c>
      <c r="D677" s="43" t="s">
        <v>39</v>
      </c>
      <c r="E677" s="44">
        <v>1.49</v>
      </c>
      <c r="F677" s="44">
        <v>2.23E-2</v>
      </c>
      <c r="G677" s="44">
        <v>2678</v>
      </c>
      <c r="H677" s="45">
        <v>59.72</v>
      </c>
    </row>
    <row r="678" spans="1:8" s="32" customFormat="1" outlineLevel="1" x14ac:dyDescent="0.25">
      <c r="A678" s="50" t="s">
        <v>724</v>
      </c>
      <c r="B678" s="51" t="s">
        <v>269</v>
      </c>
      <c r="C678" s="52" t="s">
        <v>270</v>
      </c>
      <c r="D678" s="51" t="s">
        <v>44</v>
      </c>
      <c r="E678" s="53">
        <v>2.1280000000000001</v>
      </c>
      <c r="F678" s="53">
        <v>3.1899999999999998E-2</v>
      </c>
      <c r="G678" s="54">
        <v>103</v>
      </c>
      <c r="H678" s="55">
        <v>3</v>
      </c>
    </row>
    <row r="679" spans="1:8" s="32" customFormat="1" outlineLevel="2" x14ac:dyDescent="0.25">
      <c r="A679" s="40"/>
      <c r="B679" s="41" t="s">
        <v>45</v>
      </c>
      <c r="C679" s="42" t="s">
        <v>53</v>
      </c>
      <c r="D679" s="43" t="s">
        <v>39</v>
      </c>
      <c r="E679" s="46" t="s">
        <v>54</v>
      </c>
      <c r="F679" s="46" t="s">
        <v>54</v>
      </c>
      <c r="G679" s="47" t="s">
        <v>54</v>
      </c>
      <c r="H679" s="45" t="s">
        <v>54</v>
      </c>
    </row>
    <row r="680" spans="1:8" s="39" customFormat="1" x14ac:dyDescent="0.25">
      <c r="A680" s="33"/>
      <c r="B680" s="34"/>
      <c r="C680" s="35" t="s">
        <v>55</v>
      </c>
      <c r="D680" s="34"/>
      <c r="E680" s="36"/>
      <c r="F680" s="36"/>
      <c r="G680" s="37">
        <v>98292</v>
      </c>
      <c r="H680" s="38">
        <v>1475</v>
      </c>
    </row>
    <row r="681" spans="1:8" s="32" customFormat="1" ht="13.5" outlineLevel="1" x14ac:dyDescent="0.25">
      <c r="A681" s="26" t="s">
        <v>725</v>
      </c>
      <c r="B681" s="27" t="s">
        <v>272</v>
      </c>
      <c r="C681" s="28" t="s">
        <v>273</v>
      </c>
      <c r="D681" s="27" t="s">
        <v>84</v>
      </c>
      <c r="E681" s="29">
        <v>0.03</v>
      </c>
      <c r="F681" s="29">
        <v>4.0000000000000002E-4</v>
      </c>
      <c r="G681" s="30">
        <v>24933</v>
      </c>
      <c r="H681" s="31">
        <v>11</v>
      </c>
    </row>
    <row r="682" spans="1:8" s="32" customFormat="1" outlineLevel="1" x14ac:dyDescent="0.25">
      <c r="A682" s="26" t="s">
        <v>726</v>
      </c>
      <c r="B682" s="27" t="s">
        <v>275</v>
      </c>
      <c r="C682" s="28" t="s">
        <v>276</v>
      </c>
      <c r="D682" s="27" t="s">
        <v>59</v>
      </c>
      <c r="E682" s="29">
        <v>6.0000000000000001E-3</v>
      </c>
      <c r="F682" s="29">
        <v>1E-4</v>
      </c>
      <c r="G682" s="30">
        <v>954056</v>
      </c>
      <c r="H682" s="31">
        <v>86</v>
      </c>
    </row>
    <row r="683" spans="1:8" s="32" customFormat="1" ht="13.5" outlineLevel="1" x14ac:dyDescent="0.25">
      <c r="A683" s="50" t="s">
        <v>727</v>
      </c>
      <c r="B683" s="51" t="s">
        <v>278</v>
      </c>
      <c r="C683" s="52" t="s">
        <v>279</v>
      </c>
      <c r="D683" s="51" t="s">
        <v>84</v>
      </c>
      <c r="E683" s="53">
        <v>1.83</v>
      </c>
      <c r="F683" s="53">
        <v>2.75E-2</v>
      </c>
      <c r="G683" s="54">
        <v>474</v>
      </c>
      <c r="H683" s="55">
        <v>13</v>
      </c>
    </row>
    <row r="684" spans="1:8" s="32" customFormat="1" outlineLevel="1" x14ac:dyDescent="0.25">
      <c r="A684" s="26" t="s">
        <v>728</v>
      </c>
      <c r="B684" s="27" t="s">
        <v>281</v>
      </c>
      <c r="C684" s="28" t="s">
        <v>282</v>
      </c>
      <c r="D684" s="27" t="s">
        <v>88</v>
      </c>
      <c r="E684" s="29">
        <v>0.15</v>
      </c>
      <c r="F684" s="29">
        <v>2.3E-3</v>
      </c>
      <c r="G684" s="30">
        <v>251</v>
      </c>
      <c r="H684" s="31">
        <v>0.56000000000000005</v>
      </c>
    </row>
    <row r="685" spans="1:8" s="32" customFormat="1" outlineLevel="1" x14ac:dyDescent="0.25">
      <c r="A685" s="50" t="s">
        <v>729</v>
      </c>
      <c r="B685" s="51" t="s">
        <v>284</v>
      </c>
      <c r="C685" s="52" t="s">
        <v>285</v>
      </c>
      <c r="D685" s="51" t="s">
        <v>88</v>
      </c>
      <c r="E685" s="54">
        <v>35</v>
      </c>
      <c r="F685" s="53">
        <v>0.52500000000000002</v>
      </c>
      <c r="G685" s="54">
        <v>2669</v>
      </c>
      <c r="H685" s="55">
        <v>1401</v>
      </c>
    </row>
    <row r="686" spans="1:8" s="32" customFormat="1" ht="24" outlineLevel="1" x14ac:dyDescent="0.25">
      <c r="A686" s="26" t="s">
        <v>730</v>
      </c>
      <c r="B686" s="27" t="s">
        <v>287</v>
      </c>
      <c r="C686" s="28" t="s">
        <v>288</v>
      </c>
      <c r="D686" s="27" t="s">
        <v>59</v>
      </c>
      <c r="E686" s="29">
        <v>0.27</v>
      </c>
      <c r="F686" s="29">
        <v>4.1000000000000003E-3</v>
      </c>
      <c r="G686" s="30">
        <v>492144</v>
      </c>
      <c r="H686" s="31">
        <v>1993</v>
      </c>
    </row>
    <row r="687" spans="1:8" s="32" customFormat="1" ht="24" outlineLevel="1" x14ac:dyDescent="0.25">
      <c r="A687" s="26" t="s">
        <v>731</v>
      </c>
      <c r="B687" s="27" t="s">
        <v>290</v>
      </c>
      <c r="C687" s="28" t="s">
        <v>291</v>
      </c>
      <c r="D687" s="27" t="s">
        <v>59</v>
      </c>
      <c r="E687" s="29">
        <v>0.71</v>
      </c>
      <c r="F687" s="29">
        <v>1.06E-2</v>
      </c>
      <c r="G687" s="30">
        <v>467486</v>
      </c>
      <c r="H687" s="31">
        <v>4979</v>
      </c>
    </row>
    <row r="688" spans="1:8" s="39" customFormat="1" x14ac:dyDescent="0.25">
      <c r="A688" s="33"/>
      <c r="B688" s="34"/>
      <c r="C688" s="35" t="s">
        <v>60</v>
      </c>
      <c r="D688" s="34"/>
      <c r="E688" s="36"/>
      <c r="F688" s="36"/>
      <c r="G688" s="37">
        <v>565586</v>
      </c>
      <c r="H688" s="38">
        <v>8483</v>
      </c>
    </row>
    <row r="689" spans="1:8" s="25" customFormat="1" ht="42" x14ac:dyDescent="0.25">
      <c r="A689" s="20" t="s">
        <v>732</v>
      </c>
      <c r="B689" s="21" t="s">
        <v>733</v>
      </c>
      <c r="C689" s="21" t="s">
        <v>734</v>
      </c>
      <c r="D689" s="22" t="s">
        <v>75</v>
      </c>
      <c r="E689" s="327">
        <v>1.68</v>
      </c>
      <c r="F689" s="328"/>
      <c r="G689" s="23">
        <v>6563</v>
      </c>
      <c r="H689" s="24">
        <v>11026</v>
      </c>
    </row>
    <row r="690" spans="1:8" s="32" customFormat="1" ht="24" outlineLevel="1" x14ac:dyDescent="0.25">
      <c r="A690" s="50" t="s">
        <v>735</v>
      </c>
      <c r="B690" s="51" t="s">
        <v>502</v>
      </c>
      <c r="C690" s="52" t="s">
        <v>503</v>
      </c>
      <c r="D690" s="51" t="s">
        <v>35</v>
      </c>
      <c r="E690" s="53">
        <v>1.0920000000000001</v>
      </c>
      <c r="F690" s="53">
        <v>1.8351</v>
      </c>
      <c r="G690" s="54">
        <v>4680</v>
      </c>
      <c r="H690" s="55">
        <v>8588</v>
      </c>
    </row>
    <row r="691" spans="1:8" s="32" customFormat="1" outlineLevel="1" x14ac:dyDescent="0.25">
      <c r="A691" s="26" t="s">
        <v>736</v>
      </c>
      <c r="B691" s="27" t="s">
        <v>37</v>
      </c>
      <c r="C691" s="28" t="s">
        <v>38</v>
      </c>
      <c r="D691" s="27" t="s">
        <v>39</v>
      </c>
      <c r="E691" s="29">
        <v>2.8000000000000001E-2</v>
      </c>
      <c r="F691" s="29">
        <v>4.7E-2</v>
      </c>
      <c r="G691" s="29">
        <v>2784.86</v>
      </c>
      <c r="H691" s="31">
        <v>131</v>
      </c>
    </row>
    <row r="692" spans="1:8" s="39" customFormat="1" x14ac:dyDescent="0.25">
      <c r="A692" s="33"/>
      <c r="B692" s="34"/>
      <c r="C692" s="35" t="s">
        <v>40</v>
      </c>
      <c r="D692" s="34"/>
      <c r="E692" s="36"/>
      <c r="F692" s="36"/>
      <c r="G692" s="37">
        <v>5190</v>
      </c>
      <c r="H692" s="38">
        <v>8719</v>
      </c>
    </row>
    <row r="693" spans="1:8" s="32" customFormat="1" outlineLevel="1" x14ac:dyDescent="0.25">
      <c r="A693" s="26" t="s">
        <v>737</v>
      </c>
      <c r="B693" s="27" t="s">
        <v>261</v>
      </c>
      <c r="C693" s="28" t="s">
        <v>262</v>
      </c>
      <c r="D693" s="27" t="s">
        <v>44</v>
      </c>
      <c r="E693" s="29">
        <v>0.176512</v>
      </c>
      <c r="F693" s="29">
        <v>0.29649999999999999</v>
      </c>
      <c r="G693" s="30">
        <v>20</v>
      </c>
      <c r="H693" s="31">
        <v>6</v>
      </c>
    </row>
    <row r="694" spans="1:8" s="32" customFormat="1" outlineLevel="2" x14ac:dyDescent="0.25">
      <c r="A694" s="40"/>
      <c r="B694" s="41" t="s">
        <v>45</v>
      </c>
      <c r="C694" s="42" t="s">
        <v>53</v>
      </c>
      <c r="D694" s="43" t="s">
        <v>39</v>
      </c>
      <c r="E694" s="46" t="s">
        <v>54</v>
      </c>
      <c r="F694" s="46" t="s">
        <v>54</v>
      </c>
      <c r="G694" s="47" t="s">
        <v>54</v>
      </c>
      <c r="H694" s="45" t="s">
        <v>54</v>
      </c>
    </row>
    <row r="695" spans="1:8" s="32" customFormat="1" outlineLevel="1" x14ac:dyDescent="0.25">
      <c r="A695" s="26" t="s">
        <v>738</v>
      </c>
      <c r="B695" s="27" t="s">
        <v>42</v>
      </c>
      <c r="C695" s="28" t="s">
        <v>43</v>
      </c>
      <c r="D695" s="27" t="s">
        <v>44</v>
      </c>
      <c r="E695" s="29">
        <v>2.2399999999999998E-3</v>
      </c>
      <c r="F695" s="29">
        <v>3.8E-3</v>
      </c>
      <c r="G695" s="30">
        <v>6074</v>
      </c>
      <c r="H695" s="31">
        <v>23</v>
      </c>
    </row>
    <row r="696" spans="1:8" s="32" customFormat="1" outlineLevel="2" x14ac:dyDescent="0.25">
      <c r="A696" s="40"/>
      <c r="B696" s="41" t="s">
        <v>45</v>
      </c>
      <c r="C696" s="42" t="s">
        <v>46</v>
      </c>
      <c r="D696" s="43" t="s">
        <v>39</v>
      </c>
      <c r="E696" s="44">
        <v>2.2399999999999998E-3</v>
      </c>
      <c r="F696" s="44">
        <v>3.8E-3</v>
      </c>
      <c r="G696" s="44">
        <v>2242</v>
      </c>
      <c r="H696" s="45">
        <v>8.52</v>
      </c>
    </row>
    <row r="697" spans="1:8" s="32" customFormat="1" outlineLevel="1" x14ac:dyDescent="0.25">
      <c r="A697" s="26" t="s">
        <v>739</v>
      </c>
      <c r="B697" s="27" t="s">
        <v>301</v>
      </c>
      <c r="C697" s="28" t="s">
        <v>302</v>
      </c>
      <c r="D697" s="27" t="s">
        <v>44</v>
      </c>
      <c r="E697" s="29">
        <v>5.3423999999999999E-2</v>
      </c>
      <c r="F697" s="29">
        <v>8.9800000000000005E-2</v>
      </c>
      <c r="G697" s="30">
        <v>26</v>
      </c>
      <c r="H697" s="31">
        <v>2</v>
      </c>
    </row>
    <row r="698" spans="1:8" s="32" customFormat="1" outlineLevel="2" x14ac:dyDescent="0.25">
      <c r="A698" s="40"/>
      <c r="B698" s="41" t="s">
        <v>45</v>
      </c>
      <c r="C698" s="42" t="s">
        <v>53</v>
      </c>
      <c r="D698" s="43" t="s">
        <v>39</v>
      </c>
      <c r="E698" s="46" t="s">
        <v>54</v>
      </c>
      <c r="F698" s="46" t="s">
        <v>54</v>
      </c>
      <c r="G698" s="47" t="s">
        <v>54</v>
      </c>
      <c r="H698" s="45" t="s">
        <v>54</v>
      </c>
    </row>
    <row r="699" spans="1:8" s="32" customFormat="1" outlineLevel="1" x14ac:dyDescent="0.25">
      <c r="A699" s="26" t="s">
        <v>740</v>
      </c>
      <c r="B699" s="27" t="s">
        <v>127</v>
      </c>
      <c r="C699" s="28" t="s">
        <v>128</v>
      </c>
      <c r="D699" s="27" t="s">
        <v>44</v>
      </c>
      <c r="E699" s="29">
        <v>2.2399999999999998E-3</v>
      </c>
      <c r="F699" s="29">
        <v>3.8E-3</v>
      </c>
      <c r="G699" s="30">
        <v>12762</v>
      </c>
      <c r="H699" s="31">
        <v>48</v>
      </c>
    </row>
    <row r="700" spans="1:8" s="32" customFormat="1" outlineLevel="2" x14ac:dyDescent="0.25">
      <c r="A700" s="40"/>
      <c r="B700" s="41" t="s">
        <v>45</v>
      </c>
      <c r="C700" s="42" t="s">
        <v>46</v>
      </c>
      <c r="D700" s="43" t="s">
        <v>39</v>
      </c>
      <c r="E700" s="44">
        <v>2.2399999999999998E-3</v>
      </c>
      <c r="F700" s="44">
        <v>3.8E-3</v>
      </c>
      <c r="G700" s="44">
        <v>3825</v>
      </c>
      <c r="H700" s="45">
        <v>14.54</v>
      </c>
    </row>
    <row r="701" spans="1:8" s="32" customFormat="1" outlineLevel="1" x14ac:dyDescent="0.25">
      <c r="A701" s="26" t="s">
        <v>741</v>
      </c>
      <c r="B701" s="27" t="s">
        <v>102</v>
      </c>
      <c r="C701" s="28" t="s">
        <v>103</v>
      </c>
      <c r="D701" s="27" t="s">
        <v>44</v>
      </c>
      <c r="E701" s="29">
        <v>2.3855999999999999E-2</v>
      </c>
      <c r="F701" s="29">
        <v>4.0099999999999997E-2</v>
      </c>
      <c r="G701" s="30">
        <v>8242</v>
      </c>
      <c r="H701" s="31">
        <v>330</v>
      </c>
    </row>
    <row r="702" spans="1:8" s="32" customFormat="1" outlineLevel="2" x14ac:dyDescent="0.25">
      <c r="A702" s="40"/>
      <c r="B702" s="41" t="s">
        <v>45</v>
      </c>
      <c r="C702" s="42" t="s">
        <v>46</v>
      </c>
      <c r="D702" s="43" t="s">
        <v>39</v>
      </c>
      <c r="E702" s="44">
        <v>2.3855999999999999E-2</v>
      </c>
      <c r="F702" s="44">
        <v>4.0099999999999997E-2</v>
      </c>
      <c r="G702" s="44">
        <v>2678</v>
      </c>
      <c r="H702" s="45">
        <v>107.39</v>
      </c>
    </row>
    <row r="703" spans="1:8" s="32" customFormat="1" outlineLevel="1" x14ac:dyDescent="0.25">
      <c r="A703" s="26" t="s">
        <v>742</v>
      </c>
      <c r="B703" s="27" t="s">
        <v>743</v>
      </c>
      <c r="C703" s="28" t="s">
        <v>744</v>
      </c>
      <c r="D703" s="27" t="s">
        <v>44</v>
      </c>
      <c r="E703" s="29">
        <v>4.5696000000000001E-2</v>
      </c>
      <c r="F703" s="29">
        <v>7.6799999999999993E-2</v>
      </c>
      <c r="G703" s="30">
        <v>129</v>
      </c>
      <c r="H703" s="31">
        <v>10</v>
      </c>
    </row>
    <row r="704" spans="1:8" s="32" customFormat="1" outlineLevel="2" x14ac:dyDescent="0.25">
      <c r="A704" s="40"/>
      <c r="B704" s="41" t="s">
        <v>45</v>
      </c>
      <c r="C704" s="42" t="s">
        <v>53</v>
      </c>
      <c r="D704" s="43" t="s">
        <v>39</v>
      </c>
      <c r="E704" s="46" t="s">
        <v>54</v>
      </c>
      <c r="F704" s="46" t="s">
        <v>54</v>
      </c>
      <c r="G704" s="47" t="s">
        <v>54</v>
      </c>
      <c r="H704" s="45" t="s">
        <v>54</v>
      </c>
    </row>
    <row r="705" spans="1:8" s="39" customFormat="1" x14ac:dyDescent="0.25">
      <c r="A705" s="33"/>
      <c r="B705" s="34"/>
      <c r="C705" s="35" t="s">
        <v>55</v>
      </c>
      <c r="D705" s="34"/>
      <c r="E705" s="36"/>
      <c r="F705" s="36"/>
      <c r="G705" s="37">
        <v>251</v>
      </c>
      <c r="H705" s="38">
        <v>422</v>
      </c>
    </row>
    <row r="706" spans="1:8" s="32" customFormat="1" ht="24" outlineLevel="1" x14ac:dyDescent="0.25">
      <c r="A706" s="26" t="s">
        <v>745</v>
      </c>
      <c r="B706" s="27" t="s">
        <v>746</v>
      </c>
      <c r="C706" s="28" t="s">
        <v>747</v>
      </c>
      <c r="D706" s="27" t="s">
        <v>84</v>
      </c>
      <c r="E706" s="29">
        <v>1E-3</v>
      </c>
      <c r="F706" s="29">
        <v>1.6999999999999999E-3</v>
      </c>
      <c r="G706" s="30">
        <v>91036</v>
      </c>
      <c r="H706" s="31">
        <v>153</v>
      </c>
    </row>
    <row r="707" spans="1:8" s="32" customFormat="1" outlineLevel="1" x14ac:dyDescent="0.25">
      <c r="A707" s="26" t="s">
        <v>748</v>
      </c>
      <c r="B707" s="27" t="s">
        <v>749</v>
      </c>
      <c r="C707" s="28" t="s">
        <v>750</v>
      </c>
      <c r="D707" s="27" t="s">
        <v>88</v>
      </c>
      <c r="E707" s="29">
        <v>7.0000000000000001E-3</v>
      </c>
      <c r="F707" s="29">
        <v>1.18E-2</v>
      </c>
      <c r="G707" s="30">
        <v>861</v>
      </c>
      <c r="H707" s="31">
        <v>10</v>
      </c>
    </row>
    <row r="708" spans="1:8" s="32" customFormat="1" outlineLevel="1" x14ac:dyDescent="0.25">
      <c r="A708" s="26" t="s">
        <v>751</v>
      </c>
      <c r="B708" s="27" t="s">
        <v>752</v>
      </c>
      <c r="C708" s="28" t="s">
        <v>753</v>
      </c>
      <c r="D708" s="27" t="s">
        <v>88</v>
      </c>
      <c r="E708" s="29">
        <v>5.1999999999999998E-2</v>
      </c>
      <c r="F708" s="29">
        <v>8.7400000000000005E-2</v>
      </c>
      <c r="G708" s="30">
        <v>1086</v>
      </c>
      <c r="H708" s="31">
        <v>95</v>
      </c>
    </row>
    <row r="709" spans="1:8" s="32" customFormat="1" ht="24" outlineLevel="1" x14ac:dyDescent="0.25">
      <c r="A709" s="26" t="s">
        <v>754</v>
      </c>
      <c r="B709" s="27" t="s">
        <v>318</v>
      </c>
      <c r="C709" s="28" t="s">
        <v>319</v>
      </c>
      <c r="D709" s="27" t="s">
        <v>201</v>
      </c>
      <c r="E709" s="29">
        <v>0.24</v>
      </c>
      <c r="F709" s="29">
        <v>0.4032</v>
      </c>
      <c r="G709" s="30">
        <v>4361</v>
      </c>
      <c r="H709" s="31">
        <v>1758</v>
      </c>
    </row>
    <row r="710" spans="1:8" s="39" customFormat="1" x14ac:dyDescent="0.25">
      <c r="A710" s="33"/>
      <c r="B710" s="34"/>
      <c r="C710" s="35" t="s">
        <v>60</v>
      </c>
      <c r="D710" s="34"/>
      <c r="E710" s="36"/>
      <c r="F710" s="36"/>
      <c r="G710" s="37">
        <v>1200</v>
      </c>
      <c r="H710" s="38">
        <v>2016</v>
      </c>
    </row>
    <row r="711" spans="1:8" s="25" customFormat="1" ht="38.25" x14ac:dyDescent="0.25">
      <c r="A711" s="20" t="s">
        <v>755</v>
      </c>
      <c r="B711" s="21" t="s">
        <v>756</v>
      </c>
      <c r="C711" s="21" t="s">
        <v>757</v>
      </c>
      <c r="D711" s="22" t="s">
        <v>75</v>
      </c>
      <c r="E711" s="327">
        <v>1.68</v>
      </c>
      <c r="F711" s="328"/>
      <c r="G711" s="23">
        <v>25282</v>
      </c>
      <c r="H711" s="24">
        <v>42474</v>
      </c>
    </row>
    <row r="712" spans="1:8" s="25" customFormat="1" x14ac:dyDescent="0.25">
      <c r="A712" s="20" t="s">
        <v>758</v>
      </c>
      <c r="B712" s="21" t="s">
        <v>321</v>
      </c>
      <c r="C712" s="21" t="s">
        <v>759</v>
      </c>
      <c r="D712" s="22" t="s">
        <v>310</v>
      </c>
      <c r="E712" s="333">
        <v>1</v>
      </c>
      <c r="F712" s="334"/>
      <c r="G712" s="23">
        <v>1700</v>
      </c>
      <c r="H712" s="24">
        <v>1700</v>
      </c>
    </row>
    <row r="713" spans="1:8" s="25" customFormat="1" ht="32.25" x14ac:dyDescent="0.25">
      <c r="A713" s="20" t="s">
        <v>760</v>
      </c>
      <c r="B713" s="21" t="s">
        <v>761</v>
      </c>
      <c r="C713" s="21" t="s">
        <v>762</v>
      </c>
      <c r="D713" s="22" t="s">
        <v>763</v>
      </c>
      <c r="E713" s="333">
        <v>10</v>
      </c>
      <c r="F713" s="334"/>
      <c r="G713" s="23">
        <v>856</v>
      </c>
      <c r="H713" s="24">
        <v>8560</v>
      </c>
    </row>
    <row r="714" spans="1:8" s="32" customFormat="1" ht="24" outlineLevel="1" x14ac:dyDescent="0.25">
      <c r="A714" s="26" t="s">
        <v>764</v>
      </c>
      <c r="B714" s="27" t="s">
        <v>765</v>
      </c>
      <c r="C714" s="28" t="s">
        <v>766</v>
      </c>
      <c r="D714" s="27" t="s">
        <v>35</v>
      </c>
      <c r="E714" s="29">
        <v>8.7599999999999997E-2</v>
      </c>
      <c r="F714" s="29">
        <v>0.876</v>
      </c>
      <c r="G714" s="30">
        <v>4132</v>
      </c>
      <c r="H714" s="31">
        <v>3620</v>
      </c>
    </row>
    <row r="715" spans="1:8" s="39" customFormat="1" x14ac:dyDescent="0.25">
      <c r="A715" s="33"/>
      <c r="B715" s="34"/>
      <c r="C715" s="35" t="s">
        <v>40</v>
      </c>
      <c r="D715" s="34"/>
      <c r="E715" s="36"/>
      <c r="F715" s="36"/>
      <c r="G715" s="37">
        <v>363</v>
      </c>
      <c r="H715" s="38">
        <v>3630</v>
      </c>
    </row>
    <row r="716" spans="1:8" s="32" customFormat="1" outlineLevel="1" x14ac:dyDescent="0.25">
      <c r="A716" s="26" t="s">
        <v>767</v>
      </c>
      <c r="B716" s="27" t="s">
        <v>102</v>
      </c>
      <c r="C716" s="28" t="s">
        <v>103</v>
      </c>
      <c r="D716" s="27" t="s">
        <v>44</v>
      </c>
      <c r="E716" s="29">
        <v>4.4799999999999999E-4</v>
      </c>
      <c r="F716" s="29">
        <v>4.4999999999999997E-3</v>
      </c>
      <c r="G716" s="30">
        <v>8242</v>
      </c>
      <c r="H716" s="31">
        <v>37</v>
      </c>
    </row>
    <row r="717" spans="1:8" s="32" customFormat="1" outlineLevel="2" x14ac:dyDescent="0.25">
      <c r="A717" s="40"/>
      <c r="B717" s="41" t="s">
        <v>45</v>
      </c>
      <c r="C717" s="42" t="s">
        <v>46</v>
      </c>
      <c r="D717" s="43" t="s">
        <v>39</v>
      </c>
      <c r="E717" s="44">
        <v>4.4799999999999999E-4</v>
      </c>
      <c r="F717" s="44">
        <v>4.4999999999999997E-3</v>
      </c>
      <c r="G717" s="44">
        <v>2678</v>
      </c>
      <c r="H717" s="45">
        <v>12.05</v>
      </c>
    </row>
    <row r="718" spans="1:8" s="39" customFormat="1" x14ac:dyDescent="0.25">
      <c r="A718" s="33"/>
      <c r="B718" s="34"/>
      <c r="C718" s="35" t="s">
        <v>55</v>
      </c>
      <c r="D718" s="34"/>
      <c r="E718" s="36"/>
      <c r="F718" s="36"/>
      <c r="G718" s="37">
        <v>4</v>
      </c>
      <c r="H718" s="38">
        <v>40</v>
      </c>
    </row>
    <row r="719" spans="1:8" s="32" customFormat="1" outlineLevel="1" x14ac:dyDescent="0.25">
      <c r="A719" s="50" t="s">
        <v>768</v>
      </c>
      <c r="B719" s="51" t="s">
        <v>769</v>
      </c>
      <c r="C719" s="52" t="s">
        <v>770</v>
      </c>
      <c r="D719" s="51" t="s">
        <v>310</v>
      </c>
      <c r="E719" s="53">
        <v>1.1200000000000001</v>
      </c>
      <c r="F719" s="53">
        <v>11.2</v>
      </c>
      <c r="G719" s="54">
        <v>432</v>
      </c>
      <c r="H719" s="55">
        <v>4838</v>
      </c>
    </row>
    <row r="720" spans="1:8" s="32" customFormat="1" outlineLevel="1" x14ac:dyDescent="0.25">
      <c r="A720" s="26" t="s">
        <v>771</v>
      </c>
      <c r="B720" s="27" t="s">
        <v>749</v>
      </c>
      <c r="C720" s="28" t="s">
        <v>750</v>
      </c>
      <c r="D720" s="27" t="s">
        <v>88</v>
      </c>
      <c r="E720" s="29">
        <v>7.1000000000000004E-3</v>
      </c>
      <c r="F720" s="29">
        <v>7.0999999999999994E-2</v>
      </c>
      <c r="G720" s="30">
        <v>861</v>
      </c>
      <c r="H720" s="31">
        <v>61</v>
      </c>
    </row>
    <row r="721" spans="1:8" s="39" customFormat="1" x14ac:dyDescent="0.25">
      <c r="A721" s="33"/>
      <c r="B721" s="34"/>
      <c r="C721" s="35" t="s">
        <v>60</v>
      </c>
      <c r="D721" s="34"/>
      <c r="E721" s="36"/>
      <c r="F721" s="36"/>
      <c r="G721" s="37">
        <v>490</v>
      </c>
      <c r="H721" s="38">
        <v>4900</v>
      </c>
    </row>
    <row r="722" spans="1:8" s="25" customFormat="1" ht="22.5" x14ac:dyDescent="0.25">
      <c r="A722" s="20" t="s">
        <v>772</v>
      </c>
      <c r="B722" s="21" t="s">
        <v>773</v>
      </c>
      <c r="C722" s="21" t="s">
        <v>774</v>
      </c>
      <c r="D722" s="22" t="s">
        <v>323</v>
      </c>
      <c r="E722" s="333">
        <v>2</v>
      </c>
      <c r="F722" s="334"/>
      <c r="G722" s="23">
        <v>601</v>
      </c>
      <c r="H722" s="24">
        <v>1202</v>
      </c>
    </row>
    <row r="723" spans="1:8" s="25" customFormat="1" ht="25.5" x14ac:dyDescent="0.25">
      <c r="A723" s="20" t="s">
        <v>775</v>
      </c>
      <c r="B723" s="21" t="s">
        <v>330</v>
      </c>
      <c r="C723" s="21" t="s">
        <v>331</v>
      </c>
      <c r="D723" s="22" t="s">
        <v>201</v>
      </c>
      <c r="E723" s="333">
        <v>1</v>
      </c>
      <c r="F723" s="334"/>
      <c r="G723" s="23">
        <v>4853</v>
      </c>
      <c r="H723" s="24">
        <v>4853</v>
      </c>
    </row>
    <row r="724" spans="1:8" s="25" customFormat="1" ht="32.25" x14ac:dyDescent="0.25">
      <c r="A724" s="20" t="s">
        <v>776</v>
      </c>
      <c r="B724" s="21" t="s">
        <v>777</v>
      </c>
      <c r="C724" s="21" t="s">
        <v>778</v>
      </c>
      <c r="D724" s="22" t="s">
        <v>779</v>
      </c>
      <c r="E724" s="333">
        <v>3</v>
      </c>
      <c r="F724" s="334"/>
      <c r="G724" s="23">
        <v>4661</v>
      </c>
      <c r="H724" s="24">
        <v>13983</v>
      </c>
    </row>
    <row r="725" spans="1:8" s="32" customFormat="1" ht="24" outlineLevel="1" x14ac:dyDescent="0.25">
      <c r="A725" s="26" t="s">
        <v>780</v>
      </c>
      <c r="B725" s="27" t="s">
        <v>66</v>
      </c>
      <c r="C725" s="28" t="s">
        <v>67</v>
      </c>
      <c r="D725" s="27" t="s">
        <v>35</v>
      </c>
      <c r="E725" s="29">
        <v>0.80659999999999998</v>
      </c>
      <c r="F725" s="29">
        <v>2.4198</v>
      </c>
      <c r="G725" s="30">
        <v>4543</v>
      </c>
      <c r="H725" s="31">
        <v>10993</v>
      </c>
    </row>
    <row r="726" spans="1:8" s="32" customFormat="1" outlineLevel="1" x14ac:dyDescent="0.25">
      <c r="A726" s="26" t="s">
        <v>781</v>
      </c>
      <c r="B726" s="27" t="s">
        <v>37</v>
      </c>
      <c r="C726" s="28" t="s">
        <v>38</v>
      </c>
      <c r="D726" s="27" t="s">
        <v>39</v>
      </c>
      <c r="E726" s="29">
        <v>3.0000000000000001E-3</v>
      </c>
      <c r="F726" s="29">
        <v>8.9999999999999993E-3</v>
      </c>
      <c r="G726" s="29">
        <v>2333.33</v>
      </c>
      <c r="H726" s="31">
        <v>21</v>
      </c>
    </row>
    <row r="727" spans="1:8" s="39" customFormat="1" x14ac:dyDescent="0.25">
      <c r="A727" s="33"/>
      <c r="B727" s="34"/>
      <c r="C727" s="35" t="s">
        <v>40</v>
      </c>
      <c r="D727" s="34"/>
      <c r="E727" s="36"/>
      <c r="F727" s="36"/>
      <c r="G727" s="37">
        <v>3672</v>
      </c>
      <c r="H727" s="38">
        <v>11016</v>
      </c>
    </row>
    <row r="728" spans="1:8" s="32" customFormat="1" outlineLevel="1" x14ac:dyDescent="0.25">
      <c r="A728" s="26" t="s">
        <v>782</v>
      </c>
      <c r="B728" s="27" t="s">
        <v>102</v>
      </c>
      <c r="C728" s="28" t="s">
        <v>103</v>
      </c>
      <c r="D728" s="27" t="s">
        <v>44</v>
      </c>
      <c r="E728" s="29">
        <v>2.6159999999999998E-3</v>
      </c>
      <c r="F728" s="29">
        <v>7.7999999999999996E-3</v>
      </c>
      <c r="G728" s="30">
        <v>8242</v>
      </c>
      <c r="H728" s="31">
        <v>65</v>
      </c>
    </row>
    <row r="729" spans="1:8" s="32" customFormat="1" outlineLevel="2" x14ac:dyDescent="0.25">
      <c r="A729" s="40"/>
      <c r="B729" s="41" t="s">
        <v>45</v>
      </c>
      <c r="C729" s="42" t="s">
        <v>46</v>
      </c>
      <c r="D729" s="43" t="s">
        <v>39</v>
      </c>
      <c r="E729" s="44">
        <v>2.6159999999999998E-3</v>
      </c>
      <c r="F729" s="44">
        <v>7.7999999999999996E-3</v>
      </c>
      <c r="G729" s="44">
        <v>2678</v>
      </c>
      <c r="H729" s="45">
        <v>20.89</v>
      </c>
    </row>
    <row r="730" spans="1:8" s="39" customFormat="1" x14ac:dyDescent="0.25">
      <c r="A730" s="33"/>
      <c r="B730" s="34"/>
      <c r="C730" s="35" t="s">
        <v>55</v>
      </c>
      <c r="D730" s="34"/>
      <c r="E730" s="36"/>
      <c r="F730" s="36"/>
      <c r="G730" s="37">
        <v>22</v>
      </c>
      <c r="H730" s="38">
        <v>66</v>
      </c>
    </row>
    <row r="731" spans="1:8" s="32" customFormat="1" ht="24" outlineLevel="1" x14ac:dyDescent="0.25">
      <c r="A731" s="26" t="s">
        <v>783</v>
      </c>
      <c r="B731" s="27" t="s">
        <v>784</v>
      </c>
      <c r="C731" s="28" t="s">
        <v>785</v>
      </c>
      <c r="D731" s="27" t="s">
        <v>84</v>
      </c>
      <c r="E731" s="29">
        <v>8.6E-3</v>
      </c>
      <c r="F731" s="29">
        <v>2.58E-2</v>
      </c>
      <c r="G731" s="30">
        <v>111489</v>
      </c>
      <c r="H731" s="31">
        <v>2876</v>
      </c>
    </row>
    <row r="732" spans="1:8" s="32" customFormat="1" outlineLevel="1" x14ac:dyDescent="0.25">
      <c r="A732" s="26" t="s">
        <v>786</v>
      </c>
      <c r="B732" s="27" t="s">
        <v>749</v>
      </c>
      <c r="C732" s="28" t="s">
        <v>750</v>
      </c>
      <c r="D732" s="27" t="s">
        <v>88</v>
      </c>
      <c r="E732" s="29">
        <v>1.7000000000000001E-2</v>
      </c>
      <c r="F732" s="29">
        <v>5.0999999999999997E-2</v>
      </c>
      <c r="G732" s="30">
        <v>861</v>
      </c>
      <c r="H732" s="31">
        <v>44</v>
      </c>
    </row>
    <row r="733" spans="1:8" s="32" customFormat="1" outlineLevel="1" x14ac:dyDescent="0.25">
      <c r="A733" s="26" t="s">
        <v>787</v>
      </c>
      <c r="B733" s="27" t="s">
        <v>57</v>
      </c>
      <c r="C733" s="28" t="s">
        <v>58</v>
      </c>
      <c r="D733" s="27" t="s">
        <v>59</v>
      </c>
      <c r="E733" s="29">
        <v>5.5999999999999999E-3</v>
      </c>
      <c r="F733" s="29">
        <v>1.6799999999999999E-2</v>
      </c>
      <c r="G733" s="48" t="s">
        <v>54</v>
      </c>
      <c r="H733" s="31" t="s">
        <v>54</v>
      </c>
    </row>
    <row r="734" spans="1:8" s="39" customFormat="1" x14ac:dyDescent="0.25">
      <c r="A734" s="33"/>
      <c r="B734" s="34"/>
      <c r="C734" s="35" t="s">
        <v>60</v>
      </c>
      <c r="D734" s="34"/>
      <c r="E734" s="36"/>
      <c r="F734" s="36"/>
      <c r="G734" s="37">
        <v>974</v>
      </c>
      <c r="H734" s="38">
        <v>2922</v>
      </c>
    </row>
    <row r="735" spans="1:8" s="1" customFormat="1" ht="12.75" customHeight="1" x14ac:dyDescent="0.25">
      <c r="A735" s="17"/>
      <c r="B735" s="18"/>
      <c r="C735" s="329" t="s">
        <v>788</v>
      </c>
      <c r="D735" s="329"/>
      <c r="E735" s="18"/>
      <c r="F735" s="18"/>
      <c r="G735" s="18"/>
      <c r="H735" s="19"/>
    </row>
    <row r="736" spans="1:8" s="25" customFormat="1" ht="66.75" x14ac:dyDescent="0.25">
      <c r="A736" s="20" t="s">
        <v>789</v>
      </c>
      <c r="B736" s="21" t="s">
        <v>790</v>
      </c>
      <c r="C736" s="21" t="s">
        <v>791</v>
      </c>
      <c r="D736" s="22" t="s">
        <v>792</v>
      </c>
      <c r="E736" s="327">
        <v>8.4700000000000006</v>
      </c>
      <c r="F736" s="328"/>
      <c r="G736" s="23">
        <v>113138</v>
      </c>
      <c r="H736" s="24">
        <v>958279</v>
      </c>
    </row>
    <row r="737" spans="1:8" s="32" customFormat="1" ht="24" outlineLevel="1" x14ac:dyDescent="0.25">
      <c r="A737" s="26" t="s">
        <v>793</v>
      </c>
      <c r="B737" s="27" t="s">
        <v>296</v>
      </c>
      <c r="C737" s="28" t="s">
        <v>297</v>
      </c>
      <c r="D737" s="27" t="s">
        <v>35</v>
      </c>
      <c r="E737" s="29">
        <v>0.77539999999999998</v>
      </c>
      <c r="F737" s="29">
        <v>6.5675999999999997</v>
      </c>
      <c r="G737" s="30">
        <v>4769</v>
      </c>
      <c r="H737" s="31">
        <v>31321</v>
      </c>
    </row>
    <row r="738" spans="1:8" s="32" customFormat="1" outlineLevel="1" x14ac:dyDescent="0.25">
      <c r="A738" s="26" t="s">
        <v>794</v>
      </c>
      <c r="B738" s="27" t="s">
        <v>37</v>
      </c>
      <c r="C738" s="28" t="s">
        <v>38</v>
      </c>
      <c r="D738" s="27" t="s">
        <v>39</v>
      </c>
      <c r="E738" s="29">
        <v>2E-3</v>
      </c>
      <c r="F738" s="29">
        <v>1.6899999999999998E-2</v>
      </c>
      <c r="G738" s="29">
        <v>4014.17</v>
      </c>
      <c r="H738" s="31">
        <v>68</v>
      </c>
    </row>
    <row r="739" spans="1:8" s="39" customFormat="1" x14ac:dyDescent="0.25">
      <c r="A739" s="33"/>
      <c r="B739" s="34"/>
      <c r="C739" s="35" t="s">
        <v>40</v>
      </c>
      <c r="D739" s="34"/>
      <c r="E739" s="36"/>
      <c r="F739" s="36"/>
      <c r="G739" s="37">
        <v>3706</v>
      </c>
      <c r="H739" s="38">
        <v>31390</v>
      </c>
    </row>
    <row r="740" spans="1:8" s="32" customFormat="1" outlineLevel="1" x14ac:dyDescent="0.25">
      <c r="A740" s="26" t="s">
        <v>795</v>
      </c>
      <c r="B740" s="27" t="s">
        <v>261</v>
      </c>
      <c r="C740" s="28" t="s">
        <v>262</v>
      </c>
      <c r="D740" s="27" t="s">
        <v>44</v>
      </c>
      <c r="E740" s="29">
        <v>4.1776000000000001E-2</v>
      </c>
      <c r="F740" s="29">
        <v>0.3538</v>
      </c>
      <c r="G740" s="30">
        <v>20</v>
      </c>
      <c r="H740" s="31">
        <v>7</v>
      </c>
    </row>
    <row r="741" spans="1:8" s="32" customFormat="1" outlineLevel="2" x14ac:dyDescent="0.25">
      <c r="A741" s="40"/>
      <c r="B741" s="41" t="s">
        <v>45</v>
      </c>
      <c r="C741" s="42" t="s">
        <v>53</v>
      </c>
      <c r="D741" s="43" t="s">
        <v>39</v>
      </c>
      <c r="E741" s="46" t="s">
        <v>54</v>
      </c>
      <c r="F741" s="46" t="s">
        <v>54</v>
      </c>
      <c r="G741" s="47" t="s">
        <v>54</v>
      </c>
      <c r="H741" s="45" t="s">
        <v>54</v>
      </c>
    </row>
    <row r="742" spans="1:8" s="32" customFormat="1" outlineLevel="1" x14ac:dyDescent="0.25">
      <c r="A742" s="26" t="s">
        <v>796</v>
      </c>
      <c r="B742" s="27" t="s">
        <v>301</v>
      </c>
      <c r="C742" s="28" t="s">
        <v>302</v>
      </c>
      <c r="D742" s="27" t="s">
        <v>44</v>
      </c>
      <c r="E742" s="29">
        <v>6.1935999999999998E-2</v>
      </c>
      <c r="F742" s="29">
        <v>0.52459999999999996</v>
      </c>
      <c r="G742" s="30">
        <v>26</v>
      </c>
      <c r="H742" s="31">
        <v>14</v>
      </c>
    </row>
    <row r="743" spans="1:8" s="32" customFormat="1" outlineLevel="2" x14ac:dyDescent="0.25">
      <c r="A743" s="40"/>
      <c r="B743" s="41" t="s">
        <v>45</v>
      </c>
      <c r="C743" s="42" t="s">
        <v>53</v>
      </c>
      <c r="D743" s="43" t="s">
        <v>39</v>
      </c>
      <c r="E743" s="46" t="s">
        <v>54</v>
      </c>
      <c r="F743" s="46" t="s">
        <v>54</v>
      </c>
      <c r="G743" s="47" t="s">
        <v>54</v>
      </c>
      <c r="H743" s="45" t="s">
        <v>54</v>
      </c>
    </row>
    <row r="744" spans="1:8" s="32" customFormat="1" outlineLevel="1" x14ac:dyDescent="0.25">
      <c r="A744" s="26" t="s">
        <v>797</v>
      </c>
      <c r="B744" s="27" t="s">
        <v>127</v>
      </c>
      <c r="C744" s="28" t="s">
        <v>128</v>
      </c>
      <c r="D744" s="27" t="s">
        <v>44</v>
      </c>
      <c r="E744" s="29">
        <v>1.232E-3</v>
      </c>
      <c r="F744" s="29">
        <v>1.04E-2</v>
      </c>
      <c r="G744" s="30">
        <v>12762</v>
      </c>
      <c r="H744" s="31">
        <v>133</v>
      </c>
    </row>
    <row r="745" spans="1:8" s="32" customFormat="1" outlineLevel="2" x14ac:dyDescent="0.25">
      <c r="A745" s="40"/>
      <c r="B745" s="41" t="s">
        <v>45</v>
      </c>
      <c r="C745" s="42" t="s">
        <v>46</v>
      </c>
      <c r="D745" s="43" t="s">
        <v>39</v>
      </c>
      <c r="E745" s="44">
        <v>1.232E-3</v>
      </c>
      <c r="F745" s="44">
        <v>1.04E-2</v>
      </c>
      <c r="G745" s="44">
        <v>3825</v>
      </c>
      <c r="H745" s="45">
        <v>39.78</v>
      </c>
    </row>
    <row r="746" spans="1:8" s="32" customFormat="1" outlineLevel="1" x14ac:dyDescent="0.25">
      <c r="A746" s="26" t="s">
        <v>798</v>
      </c>
      <c r="B746" s="27" t="s">
        <v>102</v>
      </c>
      <c r="C746" s="28" t="s">
        <v>103</v>
      </c>
      <c r="D746" s="27" t="s">
        <v>44</v>
      </c>
      <c r="E746" s="29">
        <v>1.232E-3</v>
      </c>
      <c r="F746" s="29">
        <v>1.04E-2</v>
      </c>
      <c r="G746" s="30">
        <v>8242</v>
      </c>
      <c r="H746" s="31">
        <v>86</v>
      </c>
    </row>
    <row r="747" spans="1:8" s="32" customFormat="1" outlineLevel="2" x14ac:dyDescent="0.25">
      <c r="A747" s="40"/>
      <c r="B747" s="41" t="s">
        <v>45</v>
      </c>
      <c r="C747" s="42" t="s">
        <v>46</v>
      </c>
      <c r="D747" s="43" t="s">
        <v>39</v>
      </c>
      <c r="E747" s="44">
        <v>1.232E-3</v>
      </c>
      <c r="F747" s="44">
        <v>1.04E-2</v>
      </c>
      <c r="G747" s="44">
        <v>2678</v>
      </c>
      <c r="H747" s="45">
        <v>27.85</v>
      </c>
    </row>
    <row r="748" spans="1:8" s="32" customFormat="1" outlineLevel="1" x14ac:dyDescent="0.25">
      <c r="A748" s="26" t="s">
        <v>799</v>
      </c>
      <c r="B748" s="27" t="s">
        <v>305</v>
      </c>
      <c r="C748" s="28" t="s">
        <v>306</v>
      </c>
      <c r="D748" s="27" t="s">
        <v>44</v>
      </c>
      <c r="E748" s="29">
        <v>4.1776000000000001E-2</v>
      </c>
      <c r="F748" s="29">
        <v>0.3538</v>
      </c>
      <c r="G748" s="30">
        <v>23</v>
      </c>
      <c r="H748" s="31">
        <v>8</v>
      </c>
    </row>
    <row r="749" spans="1:8" s="32" customFormat="1" outlineLevel="2" x14ac:dyDescent="0.25">
      <c r="A749" s="40"/>
      <c r="B749" s="41" t="s">
        <v>45</v>
      </c>
      <c r="C749" s="42" t="s">
        <v>53</v>
      </c>
      <c r="D749" s="43" t="s">
        <v>39</v>
      </c>
      <c r="E749" s="46" t="s">
        <v>54</v>
      </c>
      <c r="F749" s="46" t="s">
        <v>54</v>
      </c>
      <c r="G749" s="47" t="s">
        <v>54</v>
      </c>
      <c r="H749" s="45" t="s">
        <v>54</v>
      </c>
    </row>
    <row r="750" spans="1:8" s="39" customFormat="1" x14ac:dyDescent="0.25">
      <c r="A750" s="33"/>
      <c r="B750" s="34"/>
      <c r="C750" s="35" t="s">
        <v>55</v>
      </c>
      <c r="D750" s="34"/>
      <c r="E750" s="36"/>
      <c r="F750" s="36"/>
      <c r="G750" s="37">
        <v>30</v>
      </c>
      <c r="H750" s="38">
        <v>254</v>
      </c>
    </row>
    <row r="751" spans="1:8" s="32" customFormat="1" ht="36" outlineLevel="1" x14ac:dyDescent="0.25">
      <c r="A751" s="50" t="s">
        <v>800</v>
      </c>
      <c r="B751" s="51" t="s">
        <v>801</v>
      </c>
      <c r="C751" s="52" t="s">
        <v>802</v>
      </c>
      <c r="D751" s="51" t="s">
        <v>116</v>
      </c>
      <c r="E751" s="54">
        <v>1</v>
      </c>
      <c r="F751" s="53">
        <v>8.4700000000000006</v>
      </c>
      <c r="G751" s="54">
        <v>109410</v>
      </c>
      <c r="H751" s="55">
        <v>926703</v>
      </c>
    </row>
    <row r="752" spans="1:8" s="39" customFormat="1" x14ac:dyDescent="0.25">
      <c r="A752" s="33"/>
      <c r="B752" s="34"/>
      <c r="C752" s="35" t="s">
        <v>60</v>
      </c>
      <c r="D752" s="34"/>
      <c r="E752" s="36"/>
      <c r="F752" s="36"/>
      <c r="G752" s="37">
        <v>109410</v>
      </c>
      <c r="H752" s="38">
        <v>926703</v>
      </c>
    </row>
    <row r="753" spans="1:8" s="25" customFormat="1" ht="42" x14ac:dyDescent="0.25">
      <c r="A753" s="20" t="s">
        <v>803</v>
      </c>
      <c r="B753" s="21" t="s">
        <v>804</v>
      </c>
      <c r="C753" s="21" t="s">
        <v>805</v>
      </c>
      <c r="D753" s="22" t="s">
        <v>75</v>
      </c>
      <c r="E753" s="327">
        <v>1.68</v>
      </c>
      <c r="F753" s="328"/>
      <c r="G753" s="23">
        <v>122960</v>
      </c>
      <c r="H753" s="24">
        <v>206573</v>
      </c>
    </row>
    <row r="754" spans="1:8" s="32" customFormat="1" ht="24" outlineLevel="1" x14ac:dyDescent="0.25">
      <c r="A754" s="26" t="s">
        <v>806</v>
      </c>
      <c r="B754" s="27" t="s">
        <v>807</v>
      </c>
      <c r="C754" s="28" t="s">
        <v>808</v>
      </c>
      <c r="D754" s="27" t="s">
        <v>35</v>
      </c>
      <c r="E754" s="29">
        <v>0.81320000000000003</v>
      </c>
      <c r="F754" s="29">
        <v>1.3662000000000001</v>
      </c>
      <c r="G754" s="30">
        <v>4421</v>
      </c>
      <c r="H754" s="31">
        <v>6040</v>
      </c>
    </row>
    <row r="755" spans="1:8" s="32" customFormat="1" outlineLevel="1" x14ac:dyDescent="0.25">
      <c r="A755" s="26" t="s">
        <v>809</v>
      </c>
      <c r="B755" s="27" t="s">
        <v>37</v>
      </c>
      <c r="C755" s="28" t="s">
        <v>38</v>
      </c>
      <c r="D755" s="27" t="s">
        <v>39</v>
      </c>
      <c r="E755" s="29">
        <v>4.0000000000000001E-3</v>
      </c>
      <c r="F755" s="29">
        <v>6.7000000000000002E-3</v>
      </c>
      <c r="G755" s="29">
        <v>2976.19</v>
      </c>
      <c r="H755" s="31">
        <v>20</v>
      </c>
    </row>
    <row r="756" spans="1:8" s="39" customFormat="1" x14ac:dyDescent="0.25">
      <c r="A756" s="33"/>
      <c r="B756" s="34"/>
      <c r="C756" s="35" t="s">
        <v>40</v>
      </c>
      <c r="D756" s="34"/>
      <c r="E756" s="36"/>
      <c r="F756" s="36"/>
      <c r="G756" s="37">
        <v>3607</v>
      </c>
      <c r="H756" s="38">
        <v>6060</v>
      </c>
    </row>
    <row r="757" spans="1:8" s="32" customFormat="1" outlineLevel="1" x14ac:dyDescent="0.25">
      <c r="A757" s="26" t="s">
        <v>810</v>
      </c>
      <c r="B757" s="27" t="s">
        <v>261</v>
      </c>
      <c r="C757" s="28" t="s">
        <v>262</v>
      </c>
      <c r="D757" s="27" t="s">
        <v>44</v>
      </c>
      <c r="E757" s="29">
        <v>6.4848000000000003E-2</v>
      </c>
      <c r="F757" s="29">
        <v>0.1089</v>
      </c>
      <c r="G757" s="30">
        <v>20</v>
      </c>
      <c r="H757" s="31">
        <v>2</v>
      </c>
    </row>
    <row r="758" spans="1:8" s="32" customFormat="1" outlineLevel="2" x14ac:dyDescent="0.25">
      <c r="A758" s="40"/>
      <c r="B758" s="41" t="s">
        <v>45</v>
      </c>
      <c r="C758" s="42" t="s">
        <v>53</v>
      </c>
      <c r="D758" s="43" t="s">
        <v>39</v>
      </c>
      <c r="E758" s="46" t="s">
        <v>54</v>
      </c>
      <c r="F758" s="46" t="s">
        <v>54</v>
      </c>
      <c r="G758" s="47" t="s">
        <v>54</v>
      </c>
      <c r="H758" s="45" t="s">
        <v>54</v>
      </c>
    </row>
    <row r="759" spans="1:8" s="32" customFormat="1" outlineLevel="1" x14ac:dyDescent="0.25">
      <c r="A759" s="26" t="s">
        <v>811</v>
      </c>
      <c r="B759" s="27" t="s">
        <v>301</v>
      </c>
      <c r="C759" s="28" t="s">
        <v>302</v>
      </c>
      <c r="D759" s="27" t="s">
        <v>44</v>
      </c>
      <c r="E759" s="29">
        <v>6.9888000000000006E-2</v>
      </c>
      <c r="F759" s="29">
        <v>0.1174</v>
      </c>
      <c r="G759" s="30">
        <v>26</v>
      </c>
      <c r="H759" s="31">
        <v>3</v>
      </c>
    </row>
    <row r="760" spans="1:8" s="32" customFormat="1" outlineLevel="2" x14ac:dyDescent="0.25">
      <c r="A760" s="40"/>
      <c r="B760" s="41" t="s">
        <v>45</v>
      </c>
      <c r="C760" s="42" t="s">
        <v>53</v>
      </c>
      <c r="D760" s="43" t="s">
        <v>39</v>
      </c>
      <c r="E760" s="46" t="s">
        <v>54</v>
      </c>
      <c r="F760" s="46" t="s">
        <v>54</v>
      </c>
      <c r="G760" s="47" t="s">
        <v>54</v>
      </c>
      <c r="H760" s="45" t="s">
        <v>54</v>
      </c>
    </row>
    <row r="761" spans="1:8" s="32" customFormat="1" outlineLevel="1" x14ac:dyDescent="0.25">
      <c r="A761" s="26" t="s">
        <v>812</v>
      </c>
      <c r="B761" s="27" t="s">
        <v>127</v>
      </c>
      <c r="C761" s="28" t="s">
        <v>128</v>
      </c>
      <c r="D761" s="27" t="s">
        <v>44</v>
      </c>
      <c r="E761" s="29">
        <v>1.9040000000000001E-3</v>
      </c>
      <c r="F761" s="29">
        <v>3.2000000000000002E-3</v>
      </c>
      <c r="G761" s="30">
        <v>12762</v>
      </c>
      <c r="H761" s="31">
        <v>41</v>
      </c>
    </row>
    <row r="762" spans="1:8" s="32" customFormat="1" outlineLevel="2" x14ac:dyDescent="0.25">
      <c r="A762" s="40"/>
      <c r="B762" s="41" t="s">
        <v>45</v>
      </c>
      <c r="C762" s="42" t="s">
        <v>46</v>
      </c>
      <c r="D762" s="43" t="s">
        <v>39</v>
      </c>
      <c r="E762" s="44">
        <v>1.9040000000000001E-3</v>
      </c>
      <c r="F762" s="44">
        <v>3.2000000000000002E-3</v>
      </c>
      <c r="G762" s="44">
        <v>3825</v>
      </c>
      <c r="H762" s="45">
        <v>12.24</v>
      </c>
    </row>
    <row r="763" spans="1:8" s="32" customFormat="1" outlineLevel="1" x14ac:dyDescent="0.25">
      <c r="A763" s="26" t="s">
        <v>813</v>
      </c>
      <c r="B763" s="27" t="s">
        <v>102</v>
      </c>
      <c r="C763" s="28" t="s">
        <v>103</v>
      </c>
      <c r="D763" s="27" t="s">
        <v>44</v>
      </c>
      <c r="E763" s="29">
        <v>1.9040000000000001E-3</v>
      </c>
      <c r="F763" s="29">
        <v>3.2000000000000002E-3</v>
      </c>
      <c r="G763" s="30">
        <v>8242</v>
      </c>
      <c r="H763" s="31">
        <v>26</v>
      </c>
    </row>
    <row r="764" spans="1:8" s="32" customFormat="1" outlineLevel="2" x14ac:dyDescent="0.25">
      <c r="A764" s="40"/>
      <c r="B764" s="41" t="s">
        <v>45</v>
      </c>
      <c r="C764" s="42" t="s">
        <v>46</v>
      </c>
      <c r="D764" s="43" t="s">
        <v>39</v>
      </c>
      <c r="E764" s="44">
        <v>1.9040000000000001E-3</v>
      </c>
      <c r="F764" s="44">
        <v>3.2000000000000002E-3</v>
      </c>
      <c r="G764" s="44">
        <v>2678</v>
      </c>
      <c r="H764" s="45">
        <v>8.57</v>
      </c>
    </row>
    <row r="765" spans="1:8" s="39" customFormat="1" x14ac:dyDescent="0.25">
      <c r="A765" s="33"/>
      <c r="B765" s="34"/>
      <c r="C765" s="35" t="s">
        <v>55</v>
      </c>
      <c r="D765" s="34"/>
      <c r="E765" s="36"/>
      <c r="F765" s="36"/>
      <c r="G765" s="37">
        <v>43</v>
      </c>
      <c r="H765" s="38">
        <v>72</v>
      </c>
    </row>
    <row r="766" spans="1:8" s="32" customFormat="1" ht="36" outlineLevel="1" x14ac:dyDescent="0.25">
      <c r="A766" s="50" t="s">
        <v>814</v>
      </c>
      <c r="B766" s="51" t="s">
        <v>815</v>
      </c>
      <c r="C766" s="52" t="s">
        <v>816</v>
      </c>
      <c r="D766" s="51" t="s">
        <v>116</v>
      </c>
      <c r="E766" s="54">
        <v>1</v>
      </c>
      <c r="F766" s="53">
        <v>1.68</v>
      </c>
      <c r="G766" s="54">
        <v>119322</v>
      </c>
      <c r="H766" s="55">
        <v>200461</v>
      </c>
    </row>
    <row r="767" spans="1:8" s="39" customFormat="1" x14ac:dyDescent="0.25">
      <c r="A767" s="33"/>
      <c r="B767" s="34"/>
      <c r="C767" s="35" t="s">
        <v>60</v>
      </c>
      <c r="D767" s="34"/>
      <c r="E767" s="36"/>
      <c r="F767" s="36"/>
      <c r="G767" s="37">
        <v>119322</v>
      </c>
      <c r="H767" s="38">
        <v>200461</v>
      </c>
    </row>
    <row r="768" spans="1:8" s="25" customFormat="1" ht="42" x14ac:dyDescent="0.25">
      <c r="A768" s="20" t="s">
        <v>817</v>
      </c>
      <c r="B768" s="21" t="s">
        <v>818</v>
      </c>
      <c r="C768" s="21" t="s">
        <v>819</v>
      </c>
      <c r="D768" s="22" t="s">
        <v>75</v>
      </c>
      <c r="E768" s="327">
        <v>0.35</v>
      </c>
      <c r="F768" s="328"/>
      <c r="G768" s="23">
        <v>64859</v>
      </c>
      <c r="H768" s="24">
        <v>22701</v>
      </c>
    </row>
    <row r="769" spans="1:8" s="32" customFormat="1" ht="24" outlineLevel="1" x14ac:dyDescent="0.25">
      <c r="A769" s="50" t="s">
        <v>820</v>
      </c>
      <c r="B769" s="51" t="s">
        <v>502</v>
      </c>
      <c r="C769" s="52" t="s">
        <v>503</v>
      </c>
      <c r="D769" s="51" t="s">
        <v>35</v>
      </c>
      <c r="E769" s="53">
        <v>1.4590000000000001</v>
      </c>
      <c r="F769" s="53">
        <v>0.51080000000000003</v>
      </c>
      <c r="G769" s="54">
        <v>4680</v>
      </c>
      <c r="H769" s="55">
        <v>2390</v>
      </c>
    </row>
    <row r="770" spans="1:8" s="32" customFormat="1" outlineLevel="1" x14ac:dyDescent="0.25">
      <c r="A770" s="26" t="s">
        <v>821</v>
      </c>
      <c r="B770" s="27" t="s">
        <v>37</v>
      </c>
      <c r="C770" s="28" t="s">
        <v>38</v>
      </c>
      <c r="D770" s="27" t="s">
        <v>39</v>
      </c>
      <c r="E770" s="29">
        <v>0.04</v>
      </c>
      <c r="F770" s="29">
        <v>1.4E-2</v>
      </c>
      <c r="G770" s="29">
        <v>2642.86</v>
      </c>
      <c r="H770" s="31">
        <v>37</v>
      </c>
    </row>
    <row r="771" spans="1:8" s="39" customFormat="1" x14ac:dyDescent="0.25">
      <c r="A771" s="33"/>
      <c r="B771" s="34"/>
      <c r="C771" s="35" t="s">
        <v>40</v>
      </c>
      <c r="D771" s="34"/>
      <c r="E771" s="36"/>
      <c r="F771" s="36"/>
      <c r="G771" s="37">
        <v>6937</v>
      </c>
      <c r="H771" s="38">
        <v>2428</v>
      </c>
    </row>
    <row r="772" spans="1:8" s="32" customFormat="1" outlineLevel="1" x14ac:dyDescent="0.25">
      <c r="A772" s="26" t="s">
        <v>822</v>
      </c>
      <c r="B772" s="27" t="s">
        <v>301</v>
      </c>
      <c r="C772" s="28" t="s">
        <v>302</v>
      </c>
      <c r="D772" s="27" t="s">
        <v>44</v>
      </c>
      <c r="E772" s="29">
        <v>0.25636799999999998</v>
      </c>
      <c r="F772" s="29">
        <v>8.9700000000000002E-2</v>
      </c>
      <c r="G772" s="30">
        <v>26</v>
      </c>
      <c r="H772" s="31">
        <v>2</v>
      </c>
    </row>
    <row r="773" spans="1:8" s="32" customFormat="1" outlineLevel="2" x14ac:dyDescent="0.25">
      <c r="A773" s="40"/>
      <c r="B773" s="41" t="s">
        <v>45</v>
      </c>
      <c r="C773" s="42" t="s">
        <v>53</v>
      </c>
      <c r="D773" s="43" t="s">
        <v>39</v>
      </c>
      <c r="E773" s="46" t="s">
        <v>54</v>
      </c>
      <c r="F773" s="46" t="s">
        <v>54</v>
      </c>
      <c r="G773" s="47" t="s">
        <v>54</v>
      </c>
      <c r="H773" s="45" t="s">
        <v>54</v>
      </c>
    </row>
    <row r="774" spans="1:8" s="32" customFormat="1" outlineLevel="1" x14ac:dyDescent="0.25">
      <c r="A774" s="26" t="s">
        <v>823</v>
      </c>
      <c r="B774" s="27" t="s">
        <v>102</v>
      </c>
      <c r="C774" s="28" t="s">
        <v>103</v>
      </c>
      <c r="D774" s="27" t="s">
        <v>44</v>
      </c>
      <c r="E774" s="29">
        <v>3.9983999999999999E-2</v>
      </c>
      <c r="F774" s="29">
        <v>1.4E-2</v>
      </c>
      <c r="G774" s="30">
        <v>8242</v>
      </c>
      <c r="H774" s="31">
        <v>115</v>
      </c>
    </row>
    <row r="775" spans="1:8" s="32" customFormat="1" outlineLevel="2" x14ac:dyDescent="0.25">
      <c r="A775" s="40"/>
      <c r="B775" s="41" t="s">
        <v>45</v>
      </c>
      <c r="C775" s="42" t="s">
        <v>46</v>
      </c>
      <c r="D775" s="43" t="s">
        <v>39</v>
      </c>
      <c r="E775" s="44">
        <v>3.9983999999999999E-2</v>
      </c>
      <c r="F775" s="44">
        <v>1.4E-2</v>
      </c>
      <c r="G775" s="44">
        <v>2678</v>
      </c>
      <c r="H775" s="45">
        <v>37.49</v>
      </c>
    </row>
    <row r="776" spans="1:8" s="32" customFormat="1" outlineLevel="1" x14ac:dyDescent="0.25">
      <c r="A776" s="26" t="s">
        <v>824</v>
      </c>
      <c r="B776" s="27" t="s">
        <v>305</v>
      </c>
      <c r="C776" s="28" t="s">
        <v>306</v>
      </c>
      <c r="D776" s="27" t="s">
        <v>44</v>
      </c>
      <c r="E776" s="29">
        <v>0.39502399999999999</v>
      </c>
      <c r="F776" s="29">
        <v>0.13830000000000001</v>
      </c>
      <c r="G776" s="30">
        <v>23</v>
      </c>
      <c r="H776" s="31">
        <v>3</v>
      </c>
    </row>
    <row r="777" spans="1:8" s="32" customFormat="1" outlineLevel="2" x14ac:dyDescent="0.25">
      <c r="A777" s="40"/>
      <c r="B777" s="41" t="s">
        <v>45</v>
      </c>
      <c r="C777" s="42" t="s">
        <v>53</v>
      </c>
      <c r="D777" s="43" t="s">
        <v>39</v>
      </c>
      <c r="E777" s="46" t="s">
        <v>54</v>
      </c>
      <c r="F777" s="46" t="s">
        <v>54</v>
      </c>
      <c r="G777" s="47" t="s">
        <v>54</v>
      </c>
      <c r="H777" s="45" t="s">
        <v>54</v>
      </c>
    </row>
    <row r="778" spans="1:8" s="39" customFormat="1" x14ac:dyDescent="0.25">
      <c r="A778" s="33"/>
      <c r="B778" s="34"/>
      <c r="C778" s="35" t="s">
        <v>55</v>
      </c>
      <c r="D778" s="34"/>
      <c r="E778" s="36"/>
      <c r="F778" s="36"/>
      <c r="G778" s="37">
        <v>346</v>
      </c>
      <c r="H778" s="38">
        <v>121</v>
      </c>
    </row>
    <row r="779" spans="1:8" s="32" customFormat="1" ht="36" outlineLevel="1" x14ac:dyDescent="0.25">
      <c r="A779" s="50" t="s">
        <v>825</v>
      </c>
      <c r="B779" s="51" t="s">
        <v>826</v>
      </c>
      <c r="C779" s="52" t="s">
        <v>827</v>
      </c>
      <c r="D779" s="51" t="s">
        <v>116</v>
      </c>
      <c r="E779" s="54">
        <v>1</v>
      </c>
      <c r="F779" s="53">
        <v>0.35</v>
      </c>
      <c r="G779" s="54">
        <v>52236</v>
      </c>
      <c r="H779" s="55">
        <v>18283</v>
      </c>
    </row>
    <row r="780" spans="1:8" s="32" customFormat="1" outlineLevel="1" x14ac:dyDescent="0.25">
      <c r="A780" s="26" t="s">
        <v>828</v>
      </c>
      <c r="B780" s="27" t="s">
        <v>308</v>
      </c>
      <c r="C780" s="28" t="s">
        <v>309</v>
      </c>
      <c r="D780" s="27" t="s">
        <v>310</v>
      </c>
      <c r="E780" s="29">
        <v>0.71</v>
      </c>
      <c r="F780" s="29">
        <v>0.2485</v>
      </c>
      <c r="G780" s="30">
        <v>121</v>
      </c>
      <c r="H780" s="31">
        <v>30</v>
      </c>
    </row>
    <row r="781" spans="1:8" s="32" customFormat="1" outlineLevel="1" x14ac:dyDescent="0.25">
      <c r="A781" s="26" t="s">
        <v>829</v>
      </c>
      <c r="B781" s="27" t="s">
        <v>312</v>
      </c>
      <c r="C781" s="28" t="s">
        <v>313</v>
      </c>
      <c r="D781" s="27" t="s">
        <v>310</v>
      </c>
      <c r="E781" s="29">
        <v>2.7099999999999999E-2</v>
      </c>
      <c r="F781" s="29">
        <v>9.4999999999999998E-3</v>
      </c>
      <c r="G781" s="30">
        <v>259</v>
      </c>
      <c r="H781" s="31">
        <v>2</v>
      </c>
    </row>
    <row r="782" spans="1:8" s="32" customFormat="1" outlineLevel="1" x14ac:dyDescent="0.25">
      <c r="A782" s="50" t="s">
        <v>830</v>
      </c>
      <c r="B782" s="51" t="s">
        <v>315</v>
      </c>
      <c r="C782" s="52" t="s">
        <v>316</v>
      </c>
      <c r="D782" s="51" t="s">
        <v>310</v>
      </c>
      <c r="E782" s="53">
        <v>4.29</v>
      </c>
      <c r="F782" s="53">
        <v>1.5015000000000001</v>
      </c>
      <c r="G782" s="54">
        <v>89</v>
      </c>
      <c r="H782" s="55">
        <v>134</v>
      </c>
    </row>
    <row r="783" spans="1:8" s="32" customFormat="1" ht="24" outlineLevel="1" x14ac:dyDescent="0.25">
      <c r="A783" s="50" t="s">
        <v>831</v>
      </c>
      <c r="B783" s="51" t="s">
        <v>318</v>
      </c>
      <c r="C783" s="52" t="s">
        <v>319</v>
      </c>
      <c r="D783" s="51" t="s">
        <v>201</v>
      </c>
      <c r="E783" s="53">
        <v>1.1399999999999999</v>
      </c>
      <c r="F783" s="53">
        <v>0.39900000000000002</v>
      </c>
      <c r="G783" s="54">
        <v>4361</v>
      </c>
      <c r="H783" s="55">
        <v>1740</v>
      </c>
    </row>
    <row r="784" spans="1:8" s="39" customFormat="1" x14ac:dyDescent="0.25">
      <c r="A784" s="33"/>
      <c r="B784" s="34"/>
      <c r="C784" s="35" t="s">
        <v>60</v>
      </c>
      <c r="D784" s="34"/>
      <c r="E784" s="36"/>
      <c r="F784" s="36"/>
      <c r="G784" s="37">
        <v>57683</v>
      </c>
      <c r="H784" s="38">
        <v>20189</v>
      </c>
    </row>
    <row r="785" spans="1:8" s="25" customFormat="1" ht="42" x14ac:dyDescent="0.25">
      <c r="A785" s="20" t="s">
        <v>832</v>
      </c>
      <c r="B785" s="21" t="s">
        <v>833</v>
      </c>
      <c r="C785" s="21" t="s">
        <v>834</v>
      </c>
      <c r="D785" s="22" t="s">
        <v>310</v>
      </c>
      <c r="E785" s="333">
        <v>4</v>
      </c>
      <c r="F785" s="334"/>
      <c r="G785" s="23">
        <v>5610</v>
      </c>
      <c r="H785" s="24">
        <v>22440</v>
      </c>
    </row>
    <row r="786" spans="1:8" s="32" customFormat="1" ht="24" outlineLevel="1" x14ac:dyDescent="0.25">
      <c r="A786" s="26" t="s">
        <v>835</v>
      </c>
      <c r="B786" s="27" t="s">
        <v>427</v>
      </c>
      <c r="C786" s="28" t="s">
        <v>428</v>
      </c>
      <c r="D786" s="27" t="s">
        <v>35</v>
      </c>
      <c r="E786" s="29">
        <v>0.21840000000000001</v>
      </c>
      <c r="F786" s="29">
        <v>0.87360000000000004</v>
      </c>
      <c r="G786" s="30">
        <v>4504</v>
      </c>
      <c r="H786" s="31">
        <v>3935</v>
      </c>
    </row>
    <row r="787" spans="1:8" s="32" customFormat="1" outlineLevel="1" x14ac:dyDescent="0.25">
      <c r="A787" s="26" t="s">
        <v>836</v>
      </c>
      <c r="B787" s="27" t="s">
        <v>37</v>
      </c>
      <c r="C787" s="28" t="s">
        <v>38</v>
      </c>
      <c r="D787" s="27" t="s">
        <v>39</v>
      </c>
      <c r="E787" s="29">
        <v>2E-3</v>
      </c>
      <c r="F787" s="29">
        <v>8.0000000000000002E-3</v>
      </c>
      <c r="G787" s="30">
        <v>2500</v>
      </c>
      <c r="H787" s="31">
        <v>20</v>
      </c>
    </row>
    <row r="788" spans="1:8" s="39" customFormat="1" x14ac:dyDescent="0.25">
      <c r="A788" s="33"/>
      <c r="B788" s="34"/>
      <c r="C788" s="35" t="s">
        <v>40</v>
      </c>
      <c r="D788" s="34"/>
      <c r="E788" s="36"/>
      <c r="F788" s="36"/>
      <c r="G788" s="37">
        <v>988</v>
      </c>
      <c r="H788" s="38">
        <v>3952</v>
      </c>
    </row>
    <row r="789" spans="1:8" s="32" customFormat="1" outlineLevel="1" x14ac:dyDescent="0.25">
      <c r="A789" s="26" t="s">
        <v>837</v>
      </c>
      <c r="B789" s="27" t="s">
        <v>102</v>
      </c>
      <c r="C789" s="28" t="s">
        <v>103</v>
      </c>
      <c r="D789" s="27" t="s">
        <v>44</v>
      </c>
      <c r="E789" s="29">
        <v>1.9040000000000001E-3</v>
      </c>
      <c r="F789" s="29">
        <v>7.6E-3</v>
      </c>
      <c r="G789" s="30">
        <v>8242</v>
      </c>
      <c r="H789" s="31">
        <v>63</v>
      </c>
    </row>
    <row r="790" spans="1:8" s="32" customFormat="1" outlineLevel="2" x14ac:dyDescent="0.25">
      <c r="A790" s="40"/>
      <c r="B790" s="41" t="s">
        <v>45</v>
      </c>
      <c r="C790" s="42" t="s">
        <v>46</v>
      </c>
      <c r="D790" s="43" t="s">
        <v>39</v>
      </c>
      <c r="E790" s="44">
        <v>1.9040000000000001E-3</v>
      </c>
      <c r="F790" s="44">
        <v>7.6E-3</v>
      </c>
      <c r="G790" s="44">
        <v>2678</v>
      </c>
      <c r="H790" s="45">
        <v>20.350000000000001</v>
      </c>
    </row>
    <row r="791" spans="1:8" s="39" customFormat="1" x14ac:dyDescent="0.25">
      <c r="A791" s="33"/>
      <c r="B791" s="34"/>
      <c r="C791" s="35" t="s">
        <v>55</v>
      </c>
      <c r="D791" s="34"/>
      <c r="E791" s="36"/>
      <c r="F791" s="36"/>
      <c r="G791" s="37">
        <v>16</v>
      </c>
      <c r="H791" s="38">
        <v>64</v>
      </c>
    </row>
    <row r="792" spans="1:8" s="32" customFormat="1" ht="24" outlineLevel="1" x14ac:dyDescent="0.25">
      <c r="A792" s="50" t="s">
        <v>838</v>
      </c>
      <c r="B792" s="51" t="s">
        <v>839</v>
      </c>
      <c r="C792" s="52" t="s">
        <v>840</v>
      </c>
      <c r="D792" s="51" t="s">
        <v>310</v>
      </c>
      <c r="E792" s="53">
        <v>1.05</v>
      </c>
      <c r="F792" s="53">
        <v>4.2</v>
      </c>
      <c r="G792" s="54">
        <v>1565</v>
      </c>
      <c r="H792" s="55">
        <v>6573</v>
      </c>
    </row>
    <row r="793" spans="1:8" s="32" customFormat="1" outlineLevel="1" x14ac:dyDescent="0.25">
      <c r="A793" s="50" t="s">
        <v>841</v>
      </c>
      <c r="B793" s="51" t="s">
        <v>842</v>
      </c>
      <c r="C793" s="52" t="s">
        <v>843</v>
      </c>
      <c r="D793" s="51" t="s">
        <v>201</v>
      </c>
      <c r="E793" s="54">
        <v>4</v>
      </c>
      <c r="F793" s="54">
        <v>16</v>
      </c>
      <c r="G793" s="54">
        <v>248</v>
      </c>
      <c r="H793" s="55">
        <v>3968</v>
      </c>
    </row>
    <row r="794" spans="1:8" s="32" customFormat="1" ht="24" outlineLevel="1" x14ac:dyDescent="0.25">
      <c r="A794" s="26" t="s">
        <v>844</v>
      </c>
      <c r="B794" s="27" t="s">
        <v>318</v>
      </c>
      <c r="C794" s="28" t="s">
        <v>319</v>
      </c>
      <c r="D794" s="27" t="s">
        <v>201</v>
      </c>
      <c r="E794" s="29">
        <v>0.45300000000000001</v>
      </c>
      <c r="F794" s="29">
        <v>1.8120000000000001</v>
      </c>
      <c r="G794" s="30">
        <v>4361</v>
      </c>
      <c r="H794" s="31">
        <v>7902</v>
      </c>
    </row>
    <row r="795" spans="1:8" s="39" customFormat="1" x14ac:dyDescent="0.25">
      <c r="A795" s="33"/>
      <c r="B795" s="34"/>
      <c r="C795" s="35" t="s">
        <v>60</v>
      </c>
      <c r="D795" s="34"/>
      <c r="E795" s="36"/>
      <c r="F795" s="36"/>
      <c r="G795" s="37">
        <v>4611</v>
      </c>
      <c r="H795" s="38">
        <v>18444</v>
      </c>
    </row>
    <row r="796" spans="1:8" s="25" customFormat="1" ht="51.75" x14ac:dyDescent="0.25">
      <c r="A796" s="20" t="s">
        <v>845</v>
      </c>
      <c r="B796" s="21" t="s">
        <v>846</v>
      </c>
      <c r="C796" s="21" t="s">
        <v>847</v>
      </c>
      <c r="D796" s="22" t="s">
        <v>848</v>
      </c>
      <c r="E796" s="327">
        <v>2.5000000000000001E-2</v>
      </c>
      <c r="F796" s="328"/>
      <c r="G796" s="23">
        <v>466560</v>
      </c>
      <c r="H796" s="24">
        <v>11664</v>
      </c>
    </row>
    <row r="797" spans="1:8" s="32" customFormat="1" ht="24" outlineLevel="1" x14ac:dyDescent="0.25">
      <c r="A797" s="50" t="s">
        <v>849</v>
      </c>
      <c r="B797" s="51" t="s">
        <v>296</v>
      </c>
      <c r="C797" s="52" t="s">
        <v>297</v>
      </c>
      <c r="D797" s="51" t="s">
        <v>35</v>
      </c>
      <c r="E797" s="53">
        <v>96.88</v>
      </c>
      <c r="F797" s="53">
        <v>2.4220000000000002</v>
      </c>
      <c r="G797" s="54">
        <v>4769</v>
      </c>
      <c r="H797" s="55">
        <v>11551</v>
      </c>
    </row>
    <row r="798" spans="1:8" s="32" customFormat="1" outlineLevel="1" x14ac:dyDescent="0.25">
      <c r="A798" s="26" t="s">
        <v>850</v>
      </c>
      <c r="B798" s="27" t="s">
        <v>37</v>
      </c>
      <c r="C798" s="28" t="s">
        <v>38</v>
      </c>
      <c r="D798" s="27" t="s">
        <v>39</v>
      </c>
      <c r="E798" s="29">
        <v>0.34699999999999998</v>
      </c>
      <c r="F798" s="29">
        <v>8.6999999999999994E-3</v>
      </c>
      <c r="G798" s="29">
        <v>3112.39</v>
      </c>
      <c r="H798" s="31">
        <v>27</v>
      </c>
    </row>
    <row r="799" spans="1:8" s="39" customFormat="1" x14ac:dyDescent="0.25">
      <c r="A799" s="33"/>
      <c r="B799" s="34"/>
      <c r="C799" s="35" t="s">
        <v>40</v>
      </c>
      <c r="D799" s="34"/>
      <c r="E799" s="36"/>
      <c r="F799" s="36"/>
      <c r="G799" s="37">
        <v>463105</v>
      </c>
      <c r="H799" s="38">
        <v>11578</v>
      </c>
    </row>
    <row r="800" spans="1:8" s="32" customFormat="1" outlineLevel="1" x14ac:dyDescent="0.25">
      <c r="A800" s="50" t="s">
        <v>851</v>
      </c>
      <c r="B800" s="51" t="s">
        <v>261</v>
      </c>
      <c r="C800" s="52" t="s">
        <v>262</v>
      </c>
      <c r="D800" s="51" t="s">
        <v>44</v>
      </c>
      <c r="E800" s="53">
        <v>2.4079999999999999</v>
      </c>
      <c r="F800" s="53">
        <v>6.0199999999999997E-2</v>
      </c>
      <c r="G800" s="54">
        <v>20</v>
      </c>
      <c r="H800" s="55">
        <v>1</v>
      </c>
    </row>
    <row r="801" spans="1:8" s="32" customFormat="1" outlineLevel="2" x14ac:dyDescent="0.25">
      <c r="A801" s="40"/>
      <c r="B801" s="41" t="s">
        <v>45</v>
      </c>
      <c r="C801" s="42" t="s">
        <v>53</v>
      </c>
      <c r="D801" s="43" t="s">
        <v>39</v>
      </c>
      <c r="E801" s="46" t="s">
        <v>54</v>
      </c>
      <c r="F801" s="46" t="s">
        <v>54</v>
      </c>
      <c r="G801" s="47" t="s">
        <v>54</v>
      </c>
      <c r="H801" s="45" t="s">
        <v>54</v>
      </c>
    </row>
    <row r="802" spans="1:8" s="32" customFormat="1" outlineLevel="1" x14ac:dyDescent="0.25">
      <c r="A802" s="26" t="s">
        <v>852</v>
      </c>
      <c r="B802" s="27" t="s">
        <v>127</v>
      </c>
      <c r="C802" s="28" t="s">
        <v>128</v>
      </c>
      <c r="D802" s="27" t="s">
        <v>44</v>
      </c>
      <c r="E802" s="29">
        <v>0.13439999999999999</v>
      </c>
      <c r="F802" s="29">
        <v>3.3999999999999998E-3</v>
      </c>
      <c r="G802" s="30">
        <v>12762</v>
      </c>
      <c r="H802" s="31">
        <v>43</v>
      </c>
    </row>
    <row r="803" spans="1:8" s="32" customFormat="1" outlineLevel="2" x14ac:dyDescent="0.25">
      <c r="A803" s="40"/>
      <c r="B803" s="41" t="s">
        <v>45</v>
      </c>
      <c r="C803" s="42" t="s">
        <v>46</v>
      </c>
      <c r="D803" s="43" t="s">
        <v>39</v>
      </c>
      <c r="E803" s="44">
        <v>0.13439999999999999</v>
      </c>
      <c r="F803" s="44">
        <v>3.3999999999999998E-3</v>
      </c>
      <c r="G803" s="44">
        <v>3825</v>
      </c>
      <c r="H803" s="45">
        <v>13.01</v>
      </c>
    </row>
    <row r="804" spans="1:8" s="32" customFormat="1" outlineLevel="1" x14ac:dyDescent="0.25">
      <c r="A804" s="26" t="s">
        <v>853</v>
      </c>
      <c r="B804" s="27" t="s">
        <v>102</v>
      </c>
      <c r="C804" s="28" t="s">
        <v>103</v>
      </c>
      <c r="D804" s="27" t="s">
        <v>44</v>
      </c>
      <c r="E804" s="29">
        <v>0.21279999999999999</v>
      </c>
      <c r="F804" s="29">
        <v>5.3E-3</v>
      </c>
      <c r="G804" s="30">
        <v>8242</v>
      </c>
      <c r="H804" s="31">
        <v>44</v>
      </c>
    </row>
    <row r="805" spans="1:8" s="32" customFormat="1" outlineLevel="2" x14ac:dyDescent="0.25">
      <c r="A805" s="40"/>
      <c r="B805" s="41" t="s">
        <v>45</v>
      </c>
      <c r="C805" s="42" t="s">
        <v>46</v>
      </c>
      <c r="D805" s="43" t="s">
        <v>39</v>
      </c>
      <c r="E805" s="44">
        <v>0.21279999999999999</v>
      </c>
      <c r="F805" s="44">
        <v>5.3E-3</v>
      </c>
      <c r="G805" s="44">
        <v>2678</v>
      </c>
      <c r="H805" s="45">
        <v>14.19</v>
      </c>
    </row>
    <row r="806" spans="1:8" s="39" customFormat="1" x14ac:dyDescent="0.25">
      <c r="A806" s="33"/>
      <c r="B806" s="34"/>
      <c r="C806" s="35" t="s">
        <v>55</v>
      </c>
      <c r="D806" s="34"/>
      <c r="E806" s="36"/>
      <c r="F806" s="36"/>
      <c r="G806" s="37">
        <v>3517</v>
      </c>
      <c r="H806" s="38">
        <v>88</v>
      </c>
    </row>
    <row r="807" spans="1:8" s="32" customFormat="1" outlineLevel="1" x14ac:dyDescent="0.25">
      <c r="A807" s="26" t="s">
        <v>854</v>
      </c>
      <c r="B807" s="27" t="s">
        <v>855</v>
      </c>
      <c r="C807" s="28" t="s">
        <v>856</v>
      </c>
      <c r="D807" s="27" t="s">
        <v>59</v>
      </c>
      <c r="E807" s="29">
        <v>3.1E-4</v>
      </c>
      <c r="F807" s="30">
        <v>0</v>
      </c>
      <c r="G807" s="30">
        <v>733984</v>
      </c>
      <c r="H807" s="31">
        <v>6</v>
      </c>
    </row>
    <row r="808" spans="1:8" s="32" customFormat="1" outlineLevel="1" x14ac:dyDescent="0.25">
      <c r="A808" s="26" t="s">
        <v>857</v>
      </c>
      <c r="B808" s="27" t="s">
        <v>858</v>
      </c>
      <c r="C808" s="28" t="s">
        <v>859</v>
      </c>
      <c r="D808" s="27" t="s">
        <v>59</v>
      </c>
      <c r="E808" s="29">
        <v>5.9999999999999995E-4</v>
      </c>
      <c r="F808" s="30">
        <v>0</v>
      </c>
      <c r="G808" s="30">
        <v>991185</v>
      </c>
      <c r="H808" s="31">
        <v>15</v>
      </c>
    </row>
    <row r="809" spans="1:8" s="32" customFormat="1" ht="24" outlineLevel="1" x14ac:dyDescent="0.25">
      <c r="A809" s="26" t="s">
        <v>860</v>
      </c>
      <c r="B809" s="27" t="s">
        <v>861</v>
      </c>
      <c r="C809" s="28" t="s">
        <v>862</v>
      </c>
      <c r="D809" s="27" t="s">
        <v>88</v>
      </c>
      <c r="E809" s="29">
        <v>0.03</v>
      </c>
      <c r="F809" s="29">
        <v>8.0000000000000004E-4</v>
      </c>
      <c r="G809" s="30">
        <v>2146</v>
      </c>
      <c r="H809" s="31">
        <v>2</v>
      </c>
    </row>
    <row r="810" spans="1:8" s="32" customFormat="1" outlineLevel="1" x14ac:dyDescent="0.25">
      <c r="A810" s="26" t="s">
        <v>863</v>
      </c>
      <c r="B810" s="27" t="s">
        <v>864</v>
      </c>
      <c r="C810" s="28" t="s">
        <v>865</v>
      </c>
      <c r="D810" s="27" t="s">
        <v>59</v>
      </c>
      <c r="E810" s="29">
        <v>1E-4</v>
      </c>
      <c r="F810" s="30">
        <v>0</v>
      </c>
      <c r="G810" s="30">
        <v>1352536</v>
      </c>
      <c r="H810" s="31">
        <v>3</v>
      </c>
    </row>
    <row r="811" spans="1:8" s="39" customFormat="1" x14ac:dyDescent="0.25">
      <c r="A811" s="33"/>
      <c r="B811" s="34"/>
      <c r="C811" s="35" t="s">
        <v>60</v>
      </c>
      <c r="D811" s="34"/>
      <c r="E811" s="36"/>
      <c r="F811" s="36"/>
      <c r="G811" s="37">
        <v>1022</v>
      </c>
      <c r="H811" s="38">
        <v>25</v>
      </c>
    </row>
    <row r="812" spans="1:8" s="25" customFormat="1" ht="38.25" x14ac:dyDescent="0.25">
      <c r="A812" s="20" t="s">
        <v>866</v>
      </c>
      <c r="B812" s="21" t="s">
        <v>867</v>
      </c>
      <c r="C812" s="21" t="s">
        <v>868</v>
      </c>
      <c r="D812" s="22" t="s">
        <v>59</v>
      </c>
      <c r="E812" s="327">
        <v>2.5000000000000001E-2</v>
      </c>
      <c r="F812" s="328"/>
      <c r="G812" s="23">
        <v>1192498</v>
      </c>
      <c r="H812" s="24">
        <v>29812</v>
      </c>
    </row>
    <row r="813" spans="1:8" s="1" customFormat="1" ht="12.75" customHeight="1" x14ac:dyDescent="0.25">
      <c r="A813" s="17"/>
      <c r="B813" s="18"/>
      <c r="C813" s="329" t="s">
        <v>869</v>
      </c>
      <c r="D813" s="329"/>
      <c r="E813" s="18"/>
      <c r="F813" s="18"/>
      <c r="G813" s="18"/>
      <c r="H813" s="19"/>
    </row>
    <row r="814" spans="1:8" s="25" customFormat="1" ht="42" x14ac:dyDescent="0.25">
      <c r="A814" s="20" t="s">
        <v>870</v>
      </c>
      <c r="B814" s="21" t="s">
        <v>871</v>
      </c>
      <c r="C814" s="21" t="s">
        <v>872</v>
      </c>
      <c r="D814" s="22" t="s">
        <v>328</v>
      </c>
      <c r="E814" s="333">
        <v>1</v>
      </c>
      <c r="F814" s="334"/>
      <c r="G814" s="23">
        <v>6715</v>
      </c>
      <c r="H814" s="24">
        <v>6715</v>
      </c>
    </row>
    <row r="815" spans="1:8" s="32" customFormat="1" ht="24" outlineLevel="1" x14ac:dyDescent="0.25">
      <c r="A815" s="50" t="s">
        <v>873</v>
      </c>
      <c r="B815" s="51" t="s">
        <v>874</v>
      </c>
      <c r="C815" s="52" t="s">
        <v>875</v>
      </c>
      <c r="D815" s="51" t="s">
        <v>35</v>
      </c>
      <c r="E815" s="53">
        <v>1.145</v>
      </c>
      <c r="F815" s="53">
        <v>1.1446000000000001</v>
      </c>
      <c r="G815" s="54">
        <v>4966</v>
      </c>
      <c r="H815" s="55">
        <v>5684</v>
      </c>
    </row>
    <row r="816" spans="1:8" s="32" customFormat="1" outlineLevel="1" x14ac:dyDescent="0.25">
      <c r="A816" s="26" t="s">
        <v>876</v>
      </c>
      <c r="B816" s="27" t="s">
        <v>37</v>
      </c>
      <c r="C816" s="28" t="s">
        <v>38</v>
      </c>
      <c r="D816" s="27" t="s">
        <v>39</v>
      </c>
      <c r="E816" s="29">
        <v>0.02</v>
      </c>
      <c r="F816" s="29">
        <v>0.02</v>
      </c>
      <c r="G816" s="30">
        <v>2600</v>
      </c>
      <c r="H816" s="31">
        <v>52</v>
      </c>
    </row>
    <row r="817" spans="1:8" s="39" customFormat="1" x14ac:dyDescent="0.25">
      <c r="A817" s="33"/>
      <c r="B817" s="34"/>
      <c r="C817" s="35" t="s">
        <v>40</v>
      </c>
      <c r="D817" s="34"/>
      <c r="E817" s="36"/>
      <c r="F817" s="36"/>
      <c r="G817" s="37">
        <v>5736</v>
      </c>
      <c r="H817" s="38">
        <v>5736</v>
      </c>
    </row>
    <row r="818" spans="1:8" s="32" customFormat="1" outlineLevel="1" x14ac:dyDescent="0.25">
      <c r="A818" s="26" t="s">
        <v>877</v>
      </c>
      <c r="B818" s="27" t="s">
        <v>42</v>
      </c>
      <c r="C818" s="28" t="s">
        <v>43</v>
      </c>
      <c r="D818" s="27" t="s">
        <v>44</v>
      </c>
      <c r="E818" s="29">
        <v>3.9220000000000001E-3</v>
      </c>
      <c r="F818" s="29">
        <v>3.8999999999999998E-3</v>
      </c>
      <c r="G818" s="30">
        <v>6074</v>
      </c>
      <c r="H818" s="31">
        <v>24</v>
      </c>
    </row>
    <row r="819" spans="1:8" s="32" customFormat="1" outlineLevel="2" x14ac:dyDescent="0.25">
      <c r="A819" s="40"/>
      <c r="B819" s="41" t="s">
        <v>45</v>
      </c>
      <c r="C819" s="42" t="s">
        <v>46</v>
      </c>
      <c r="D819" s="43" t="s">
        <v>39</v>
      </c>
      <c r="E819" s="44">
        <v>3.9220000000000001E-3</v>
      </c>
      <c r="F819" s="44">
        <v>3.8999999999999998E-3</v>
      </c>
      <c r="G819" s="44">
        <v>2242</v>
      </c>
      <c r="H819" s="45">
        <v>8.74</v>
      </c>
    </row>
    <row r="820" spans="1:8" s="32" customFormat="1" outlineLevel="1" x14ac:dyDescent="0.25">
      <c r="A820" s="26" t="s">
        <v>878</v>
      </c>
      <c r="B820" s="27" t="s">
        <v>102</v>
      </c>
      <c r="C820" s="28" t="s">
        <v>103</v>
      </c>
      <c r="D820" s="27" t="s">
        <v>44</v>
      </c>
      <c r="E820" s="29">
        <v>1.6218E-2</v>
      </c>
      <c r="F820" s="29">
        <v>1.6199999999999999E-2</v>
      </c>
      <c r="G820" s="30">
        <v>8242</v>
      </c>
      <c r="H820" s="31">
        <v>134</v>
      </c>
    </row>
    <row r="821" spans="1:8" s="32" customFormat="1" outlineLevel="2" x14ac:dyDescent="0.25">
      <c r="A821" s="40"/>
      <c r="B821" s="41" t="s">
        <v>45</v>
      </c>
      <c r="C821" s="42" t="s">
        <v>46</v>
      </c>
      <c r="D821" s="43" t="s">
        <v>39</v>
      </c>
      <c r="E821" s="44">
        <v>1.6218E-2</v>
      </c>
      <c r="F821" s="44">
        <v>1.6199999999999999E-2</v>
      </c>
      <c r="G821" s="44">
        <v>2678</v>
      </c>
      <c r="H821" s="45">
        <v>43.38</v>
      </c>
    </row>
    <row r="822" spans="1:8" s="32" customFormat="1" outlineLevel="1" x14ac:dyDescent="0.25">
      <c r="A822" s="26" t="s">
        <v>879</v>
      </c>
      <c r="B822" s="27" t="s">
        <v>305</v>
      </c>
      <c r="C822" s="28" t="s">
        <v>306</v>
      </c>
      <c r="D822" s="27" t="s">
        <v>44</v>
      </c>
      <c r="E822" s="29">
        <v>5.2999999999999999E-2</v>
      </c>
      <c r="F822" s="29">
        <v>5.2999999999999999E-2</v>
      </c>
      <c r="G822" s="30">
        <v>23</v>
      </c>
      <c r="H822" s="31">
        <v>1</v>
      </c>
    </row>
    <row r="823" spans="1:8" s="32" customFormat="1" outlineLevel="2" x14ac:dyDescent="0.25">
      <c r="A823" s="40"/>
      <c r="B823" s="41" t="s">
        <v>45</v>
      </c>
      <c r="C823" s="42" t="s">
        <v>53</v>
      </c>
      <c r="D823" s="43" t="s">
        <v>39</v>
      </c>
      <c r="E823" s="46" t="s">
        <v>54</v>
      </c>
      <c r="F823" s="46" t="s">
        <v>54</v>
      </c>
      <c r="G823" s="47" t="s">
        <v>54</v>
      </c>
      <c r="H823" s="45" t="s">
        <v>54</v>
      </c>
    </row>
    <row r="824" spans="1:8" s="39" customFormat="1" x14ac:dyDescent="0.25">
      <c r="A824" s="33"/>
      <c r="B824" s="34"/>
      <c r="C824" s="35" t="s">
        <v>55</v>
      </c>
      <c r="D824" s="34"/>
      <c r="E824" s="36"/>
      <c r="F824" s="36"/>
      <c r="G824" s="37">
        <v>159</v>
      </c>
      <c r="H824" s="38">
        <v>159</v>
      </c>
    </row>
    <row r="825" spans="1:8" s="32" customFormat="1" ht="24" outlineLevel="1" x14ac:dyDescent="0.25">
      <c r="A825" s="50" t="s">
        <v>880</v>
      </c>
      <c r="B825" s="51" t="s">
        <v>881</v>
      </c>
      <c r="C825" s="52" t="s">
        <v>882</v>
      </c>
      <c r="D825" s="51" t="s">
        <v>201</v>
      </c>
      <c r="E825" s="54">
        <v>1</v>
      </c>
      <c r="F825" s="54">
        <v>1</v>
      </c>
      <c r="G825" s="54">
        <v>815</v>
      </c>
      <c r="H825" s="55">
        <v>815</v>
      </c>
    </row>
    <row r="826" spans="1:8" s="32" customFormat="1" outlineLevel="1" x14ac:dyDescent="0.25">
      <c r="A826" s="26" t="s">
        <v>883</v>
      </c>
      <c r="B826" s="27" t="s">
        <v>884</v>
      </c>
      <c r="C826" s="28" t="s">
        <v>885</v>
      </c>
      <c r="D826" s="27" t="s">
        <v>201</v>
      </c>
      <c r="E826" s="29">
        <v>2.2599999999999999E-2</v>
      </c>
      <c r="F826" s="29">
        <v>2.2599999999999999E-2</v>
      </c>
      <c r="G826" s="30">
        <v>2117</v>
      </c>
      <c r="H826" s="31">
        <v>48</v>
      </c>
    </row>
    <row r="827" spans="1:8" s="32" customFormat="1" ht="24" outlineLevel="1" x14ac:dyDescent="0.25">
      <c r="A827" s="26" t="s">
        <v>886</v>
      </c>
      <c r="B827" s="27" t="s">
        <v>887</v>
      </c>
      <c r="C827" s="28" t="s">
        <v>888</v>
      </c>
      <c r="D827" s="27" t="s">
        <v>88</v>
      </c>
      <c r="E827" s="29">
        <v>2.9999999999999997E-4</v>
      </c>
      <c r="F827" s="29">
        <v>2.9999999999999997E-4</v>
      </c>
      <c r="G827" s="30">
        <v>31625</v>
      </c>
      <c r="H827" s="31">
        <v>9</v>
      </c>
    </row>
    <row r="828" spans="1:8" s="39" customFormat="1" x14ac:dyDescent="0.25">
      <c r="A828" s="33"/>
      <c r="B828" s="34"/>
      <c r="C828" s="35" t="s">
        <v>60</v>
      </c>
      <c r="D828" s="34"/>
      <c r="E828" s="36"/>
      <c r="F828" s="36"/>
      <c r="G828" s="37">
        <v>872</v>
      </c>
      <c r="H828" s="38">
        <v>872</v>
      </c>
    </row>
    <row r="829" spans="1:8" s="25" customFormat="1" ht="25.5" x14ac:dyDescent="0.25">
      <c r="A829" s="20" t="s">
        <v>889</v>
      </c>
      <c r="B829" s="21" t="s">
        <v>890</v>
      </c>
      <c r="C829" s="21" t="s">
        <v>891</v>
      </c>
      <c r="D829" s="22" t="s">
        <v>328</v>
      </c>
      <c r="E829" s="333">
        <v>1</v>
      </c>
      <c r="F829" s="334"/>
      <c r="G829" s="23">
        <v>10870</v>
      </c>
      <c r="H829" s="24">
        <v>10870</v>
      </c>
    </row>
    <row r="830" spans="1:8" s="25" customFormat="1" ht="22.5" x14ac:dyDescent="0.25">
      <c r="A830" s="20" t="s">
        <v>892</v>
      </c>
      <c r="B830" s="21" t="s">
        <v>893</v>
      </c>
      <c r="C830" s="21" t="s">
        <v>894</v>
      </c>
      <c r="D830" s="22" t="s">
        <v>310</v>
      </c>
      <c r="E830" s="327">
        <v>1.2</v>
      </c>
      <c r="F830" s="328"/>
      <c r="G830" s="23">
        <v>524</v>
      </c>
      <c r="H830" s="24">
        <v>629</v>
      </c>
    </row>
    <row r="831" spans="1:8" s="25" customFormat="1" ht="38.25" x14ac:dyDescent="0.25">
      <c r="A831" s="20" t="s">
        <v>895</v>
      </c>
      <c r="B831" s="21" t="s">
        <v>896</v>
      </c>
      <c r="C831" s="21" t="s">
        <v>897</v>
      </c>
      <c r="D831" s="22" t="s">
        <v>201</v>
      </c>
      <c r="E831" s="333">
        <v>1</v>
      </c>
      <c r="F831" s="334"/>
      <c r="G831" s="23">
        <v>2051</v>
      </c>
      <c r="H831" s="24">
        <v>2051</v>
      </c>
    </row>
    <row r="832" spans="1:8" s="25" customFormat="1" ht="42" x14ac:dyDescent="0.25">
      <c r="A832" s="20" t="s">
        <v>898</v>
      </c>
      <c r="B832" s="21" t="s">
        <v>899</v>
      </c>
      <c r="C832" s="21" t="s">
        <v>900</v>
      </c>
      <c r="D832" s="22" t="s">
        <v>201</v>
      </c>
      <c r="E832" s="333">
        <v>1</v>
      </c>
      <c r="F832" s="334"/>
      <c r="G832" s="23">
        <v>14076</v>
      </c>
      <c r="H832" s="24">
        <v>14076</v>
      </c>
    </row>
    <row r="833" spans="1:8" s="32" customFormat="1" ht="24" outlineLevel="1" x14ac:dyDescent="0.25">
      <c r="A833" s="26" t="s">
        <v>901</v>
      </c>
      <c r="B833" s="27" t="s">
        <v>337</v>
      </c>
      <c r="C833" s="28" t="s">
        <v>338</v>
      </c>
      <c r="D833" s="27" t="s">
        <v>35</v>
      </c>
      <c r="E833" s="29">
        <v>0.74199999999999999</v>
      </c>
      <c r="F833" s="29">
        <v>0.74199999999999999</v>
      </c>
      <c r="G833" s="30">
        <v>5500</v>
      </c>
      <c r="H833" s="31">
        <v>4081</v>
      </c>
    </row>
    <row r="834" spans="1:8" s="39" customFormat="1" x14ac:dyDescent="0.25">
      <c r="A834" s="33"/>
      <c r="B834" s="34"/>
      <c r="C834" s="35" t="s">
        <v>40</v>
      </c>
      <c r="D834" s="34"/>
      <c r="E834" s="36"/>
      <c r="F834" s="36"/>
      <c r="G834" s="37">
        <v>4081</v>
      </c>
      <c r="H834" s="38">
        <v>4081</v>
      </c>
    </row>
    <row r="835" spans="1:8" s="32" customFormat="1" outlineLevel="1" x14ac:dyDescent="0.25">
      <c r="A835" s="26" t="s">
        <v>902</v>
      </c>
      <c r="B835" s="27" t="s">
        <v>261</v>
      </c>
      <c r="C835" s="28" t="s">
        <v>262</v>
      </c>
      <c r="D835" s="27" t="s">
        <v>44</v>
      </c>
      <c r="E835" s="29">
        <v>1.06E-2</v>
      </c>
      <c r="F835" s="29">
        <v>1.06E-2</v>
      </c>
      <c r="G835" s="30">
        <v>20</v>
      </c>
      <c r="H835" s="31">
        <v>0.21</v>
      </c>
    </row>
    <row r="836" spans="1:8" s="32" customFormat="1" outlineLevel="2" x14ac:dyDescent="0.25">
      <c r="A836" s="40"/>
      <c r="B836" s="41" t="s">
        <v>45</v>
      </c>
      <c r="C836" s="42" t="s">
        <v>53</v>
      </c>
      <c r="D836" s="43" t="s">
        <v>39</v>
      </c>
      <c r="E836" s="46" t="s">
        <v>54</v>
      </c>
      <c r="F836" s="46" t="s">
        <v>54</v>
      </c>
      <c r="G836" s="47" t="s">
        <v>54</v>
      </c>
      <c r="H836" s="45" t="s">
        <v>54</v>
      </c>
    </row>
    <row r="837" spans="1:8" s="39" customFormat="1" x14ac:dyDescent="0.25">
      <c r="A837" s="33"/>
      <c r="B837" s="34"/>
      <c r="C837" s="35" t="s">
        <v>55</v>
      </c>
      <c r="D837" s="34"/>
      <c r="E837" s="36"/>
      <c r="F837" s="36"/>
      <c r="G837" s="49" t="s">
        <v>54</v>
      </c>
      <c r="H837" s="38" t="s">
        <v>54</v>
      </c>
    </row>
    <row r="838" spans="1:8" s="32" customFormat="1" outlineLevel="1" x14ac:dyDescent="0.25">
      <c r="A838" s="26" t="s">
        <v>903</v>
      </c>
      <c r="B838" s="27" t="s">
        <v>904</v>
      </c>
      <c r="C838" s="28" t="s">
        <v>905</v>
      </c>
      <c r="D838" s="27" t="s">
        <v>88</v>
      </c>
      <c r="E838" s="29">
        <v>1.2999999999999999E-2</v>
      </c>
      <c r="F838" s="29">
        <v>1.2999999999999999E-2</v>
      </c>
      <c r="G838" s="30">
        <v>750</v>
      </c>
      <c r="H838" s="31">
        <v>10</v>
      </c>
    </row>
    <row r="839" spans="1:8" s="32" customFormat="1" outlineLevel="1" x14ac:dyDescent="0.25">
      <c r="A839" s="26" t="s">
        <v>906</v>
      </c>
      <c r="B839" s="27" t="s">
        <v>907</v>
      </c>
      <c r="C839" s="28" t="s">
        <v>908</v>
      </c>
      <c r="D839" s="27" t="s">
        <v>88</v>
      </c>
      <c r="E839" s="29">
        <v>2.5999999999999999E-2</v>
      </c>
      <c r="F839" s="29">
        <v>2.5999999999999999E-2</v>
      </c>
      <c r="G839" s="30">
        <v>790</v>
      </c>
      <c r="H839" s="31">
        <v>21</v>
      </c>
    </row>
    <row r="840" spans="1:8" s="32" customFormat="1" ht="24" outlineLevel="1" x14ac:dyDescent="0.25">
      <c r="A840" s="50" t="s">
        <v>909</v>
      </c>
      <c r="B840" s="51" t="s">
        <v>910</v>
      </c>
      <c r="C840" s="52" t="s">
        <v>911</v>
      </c>
      <c r="D840" s="51" t="s">
        <v>201</v>
      </c>
      <c r="E840" s="54">
        <v>1</v>
      </c>
      <c r="F840" s="54">
        <v>1</v>
      </c>
      <c r="G840" s="54">
        <v>9945</v>
      </c>
      <c r="H840" s="55">
        <v>9945</v>
      </c>
    </row>
    <row r="841" spans="1:8" s="32" customFormat="1" outlineLevel="1" x14ac:dyDescent="0.25">
      <c r="A841" s="26" t="s">
        <v>912</v>
      </c>
      <c r="B841" s="27" t="s">
        <v>341</v>
      </c>
      <c r="C841" s="28" t="s">
        <v>342</v>
      </c>
      <c r="D841" s="27" t="s">
        <v>88</v>
      </c>
      <c r="E841" s="29">
        <v>1.0999999999999999E-2</v>
      </c>
      <c r="F841" s="29">
        <v>1.0999999999999999E-2</v>
      </c>
      <c r="G841" s="30">
        <v>1186</v>
      </c>
      <c r="H841" s="31">
        <v>13</v>
      </c>
    </row>
    <row r="842" spans="1:8" s="32" customFormat="1" outlineLevel="1" x14ac:dyDescent="0.25">
      <c r="A842" s="26" t="s">
        <v>913</v>
      </c>
      <c r="B842" s="27" t="s">
        <v>914</v>
      </c>
      <c r="C842" s="28" t="s">
        <v>915</v>
      </c>
      <c r="D842" s="27" t="s">
        <v>88</v>
      </c>
      <c r="E842" s="29">
        <v>1.2999999999999999E-2</v>
      </c>
      <c r="F842" s="29">
        <v>1.2999999999999999E-2</v>
      </c>
      <c r="G842" s="30">
        <v>426</v>
      </c>
      <c r="H842" s="31">
        <v>6</v>
      </c>
    </row>
    <row r="843" spans="1:8" s="39" customFormat="1" x14ac:dyDescent="0.25">
      <c r="A843" s="33"/>
      <c r="B843" s="34"/>
      <c r="C843" s="35" t="s">
        <v>60</v>
      </c>
      <c r="D843" s="34"/>
      <c r="E843" s="36"/>
      <c r="F843" s="36"/>
      <c r="G843" s="37">
        <v>9995</v>
      </c>
      <c r="H843" s="38">
        <v>9995</v>
      </c>
    </row>
    <row r="844" spans="1:8" s="25" customFormat="1" ht="26.25" thickBot="1" x14ac:dyDescent="0.3">
      <c r="A844" s="20" t="s">
        <v>916</v>
      </c>
      <c r="B844" s="21" t="s">
        <v>917</v>
      </c>
      <c r="C844" s="21" t="s">
        <v>918</v>
      </c>
      <c r="D844" s="22" t="s">
        <v>201</v>
      </c>
      <c r="E844" s="335">
        <v>1</v>
      </c>
      <c r="F844" s="336"/>
      <c r="G844" s="23">
        <v>9414</v>
      </c>
      <c r="H844" s="24">
        <v>9414</v>
      </c>
    </row>
    <row r="845" spans="1:8" s="1" customFormat="1" ht="13.5" thickTop="1" x14ac:dyDescent="0.25">
      <c r="A845" s="337" t="s">
        <v>919</v>
      </c>
      <c r="B845" s="338"/>
      <c r="C845" s="339"/>
      <c r="D845" s="57" t="s">
        <v>407</v>
      </c>
      <c r="E845" s="58"/>
      <c r="F845" s="58"/>
      <c r="G845" s="59"/>
      <c r="H845" s="60">
        <v>3421231</v>
      </c>
    </row>
    <row r="846" spans="1:8" s="1" customFormat="1" x14ac:dyDescent="0.25">
      <c r="A846" s="61"/>
      <c r="B846" s="62"/>
      <c r="C846" s="63" t="s">
        <v>408</v>
      </c>
      <c r="D846" s="64"/>
      <c r="E846" s="65"/>
      <c r="F846" s="65"/>
      <c r="G846" s="65"/>
      <c r="H846" s="66"/>
    </row>
    <row r="847" spans="1:8" s="1" customFormat="1" x14ac:dyDescent="0.25">
      <c r="A847" s="67"/>
      <c r="B847" s="340" t="s">
        <v>409</v>
      </c>
      <c r="C847" s="341"/>
      <c r="D847" s="68" t="s">
        <v>407</v>
      </c>
      <c r="E847" s="69"/>
      <c r="F847" s="69"/>
      <c r="G847" s="70"/>
      <c r="H847" s="71">
        <v>89700</v>
      </c>
    </row>
    <row r="848" spans="1:8" s="1" customFormat="1" x14ac:dyDescent="0.25">
      <c r="A848" s="67"/>
      <c r="B848" s="340" t="s">
        <v>411</v>
      </c>
      <c r="C848" s="341"/>
      <c r="D848" s="68" t="s">
        <v>407</v>
      </c>
      <c r="E848" s="69"/>
      <c r="F848" s="69"/>
      <c r="G848" s="70"/>
      <c r="H848" s="71">
        <v>89700</v>
      </c>
    </row>
    <row r="849" spans="1:8" s="1" customFormat="1" x14ac:dyDescent="0.25">
      <c r="A849" s="67"/>
      <c r="B849" s="340" t="s">
        <v>412</v>
      </c>
      <c r="C849" s="341"/>
      <c r="D849" s="68" t="s">
        <v>407</v>
      </c>
      <c r="E849" s="69"/>
      <c r="F849" s="69"/>
      <c r="G849" s="70"/>
      <c r="H849" s="71">
        <v>89700</v>
      </c>
    </row>
    <row r="850" spans="1:8" s="1" customFormat="1" x14ac:dyDescent="0.25">
      <c r="A850" s="67"/>
      <c r="B850" s="340" t="s">
        <v>415</v>
      </c>
      <c r="C850" s="341"/>
      <c r="D850" s="68" t="s">
        <v>407</v>
      </c>
      <c r="E850" s="69"/>
      <c r="F850" s="69"/>
      <c r="G850" s="70"/>
      <c r="H850" s="71">
        <v>3299076</v>
      </c>
    </row>
    <row r="851" spans="1:8" s="1" customFormat="1" x14ac:dyDescent="0.25">
      <c r="A851" s="67"/>
      <c r="B851" s="340" t="s">
        <v>416</v>
      </c>
      <c r="C851" s="341"/>
      <c r="D851" s="68" t="s">
        <v>407</v>
      </c>
      <c r="E851" s="69"/>
      <c r="F851" s="69"/>
      <c r="G851" s="70"/>
      <c r="H851" s="71">
        <v>1646388</v>
      </c>
    </row>
    <row r="852" spans="1:8" s="1" customFormat="1" x14ac:dyDescent="0.25">
      <c r="A852" s="67"/>
      <c r="B852" s="340" t="s">
        <v>410</v>
      </c>
      <c r="C852" s="341"/>
      <c r="D852" s="68" t="s">
        <v>407</v>
      </c>
      <c r="E852" s="69"/>
      <c r="F852" s="69"/>
      <c r="G852" s="70"/>
      <c r="H852" s="71">
        <v>794982</v>
      </c>
    </row>
    <row r="853" spans="1:8" s="1" customFormat="1" x14ac:dyDescent="0.25">
      <c r="A853" s="67"/>
      <c r="B853" s="340" t="s">
        <v>411</v>
      </c>
      <c r="C853" s="341"/>
      <c r="D853" s="68" t="s">
        <v>407</v>
      </c>
      <c r="E853" s="69"/>
      <c r="F853" s="69"/>
      <c r="G853" s="70"/>
      <c r="H853" s="71">
        <v>825474</v>
      </c>
    </row>
    <row r="854" spans="1:8" s="1" customFormat="1" x14ac:dyDescent="0.25">
      <c r="A854" s="67"/>
      <c r="B854" s="340" t="s">
        <v>417</v>
      </c>
      <c r="C854" s="341"/>
      <c r="D854" s="68" t="s">
        <v>407</v>
      </c>
      <c r="E854" s="69"/>
      <c r="F854" s="69"/>
      <c r="G854" s="70"/>
      <c r="H854" s="71">
        <v>3299076</v>
      </c>
    </row>
    <row r="855" spans="1:8" s="1" customFormat="1" x14ac:dyDescent="0.25">
      <c r="A855" s="67"/>
      <c r="B855" s="62"/>
      <c r="C855" s="72" t="s">
        <v>413</v>
      </c>
      <c r="D855" s="68" t="s">
        <v>35</v>
      </c>
      <c r="E855" s="69"/>
      <c r="F855" s="69"/>
      <c r="G855" s="70"/>
      <c r="H855" s="71">
        <v>171</v>
      </c>
    </row>
    <row r="856" spans="1:8" s="1" customFormat="1" x14ac:dyDescent="0.25">
      <c r="A856" s="67"/>
      <c r="B856" s="62"/>
      <c r="C856" s="72" t="s">
        <v>414</v>
      </c>
      <c r="D856" s="68" t="s">
        <v>407</v>
      </c>
      <c r="E856" s="69"/>
      <c r="F856" s="69"/>
      <c r="G856" s="70"/>
      <c r="H856" s="71">
        <v>794982</v>
      </c>
    </row>
    <row r="857" spans="1:8" s="1" customFormat="1" x14ac:dyDescent="0.25">
      <c r="A857" s="67"/>
      <c r="B857" s="340" t="s">
        <v>920</v>
      </c>
      <c r="C857" s="341"/>
      <c r="D857" s="68" t="s">
        <v>407</v>
      </c>
      <c r="E857" s="69"/>
      <c r="F857" s="69"/>
      <c r="G857" s="70"/>
      <c r="H857" s="71">
        <v>11664</v>
      </c>
    </row>
    <row r="858" spans="1:8" s="1" customFormat="1" x14ac:dyDescent="0.25">
      <c r="A858" s="67"/>
      <c r="B858" s="340" t="s">
        <v>416</v>
      </c>
      <c r="C858" s="341"/>
      <c r="D858" s="68" t="s">
        <v>407</v>
      </c>
      <c r="E858" s="69"/>
      <c r="F858" s="69"/>
      <c r="G858" s="70"/>
      <c r="H858" s="71">
        <v>25</v>
      </c>
    </row>
    <row r="859" spans="1:8" s="1" customFormat="1" x14ac:dyDescent="0.25">
      <c r="A859" s="67"/>
      <c r="B859" s="340" t="s">
        <v>410</v>
      </c>
      <c r="C859" s="341"/>
      <c r="D859" s="68" t="s">
        <v>407</v>
      </c>
      <c r="E859" s="69"/>
      <c r="F859" s="69"/>
      <c r="G859" s="70"/>
      <c r="H859" s="71">
        <v>11578</v>
      </c>
    </row>
    <row r="860" spans="1:8" s="1" customFormat="1" x14ac:dyDescent="0.25">
      <c r="A860" s="67"/>
      <c r="B860" s="340" t="s">
        <v>921</v>
      </c>
      <c r="C860" s="341"/>
      <c r="D860" s="68" t="s">
        <v>407</v>
      </c>
      <c r="E860" s="69"/>
      <c r="F860" s="69"/>
      <c r="G860" s="70"/>
      <c r="H860" s="71">
        <v>11664</v>
      </c>
    </row>
    <row r="861" spans="1:8" s="1" customFormat="1" x14ac:dyDescent="0.25">
      <c r="A861" s="67"/>
      <c r="B861" s="62"/>
      <c r="C861" s="72" t="s">
        <v>413</v>
      </c>
      <c r="D861" s="68" t="s">
        <v>35</v>
      </c>
      <c r="E861" s="69"/>
      <c r="F861" s="69"/>
      <c r="G861" s="70"/>
      <c r="H861" s="71">
        <v>2</v>
      </c>
    </row>
    <row r="862" spans="1:8" s="1" customFormat="1" x14ac:dyDescent="0.25">
      <c r="A862" s="67"/>
      <c r="B862" s="62"/>
      <c r="C862" s="72" t="s">
        <v>414</v>
      </c>
      <c r="D862" s="68" t="s">
        <v>407</v>
      </c>
      <c r="E862" s="69"/>
      <c r="F862" s="69"/>
      <c r="G862" s="70"/>
      <c r="H862" s="71">
        <v>11578</v>
      </c>
    </row>
    <row r="863" spans="1:8" s="1" customFormat="1" x14ac:dyDescent="0.25">
      <c r="A863" s="67"/>
      <c r="B863" s="340" t="s">
        <v>418</v>
      </c>
      <c r="C863" s="341"/>
      <c r="D863" s="68" t="s">
        <v>407</v>
      </c>
      <c r="E863" s="69"/>
      <c r="F863" s="69"/>
      <c r="G863" s="70"/>
      <c r="H863" s="71">
        <v>20791</v>
      </c>
    </row>
    <row r="864" spans="1:8" s="1" customFormat="1" x14ac:dyDescent="0.25">
      <c r="A864" s="67"/>
      <c r="B864" s="340" t="s">
        <v>416</v>
      </c>
      <c r="C864" s="341"/>
      <c r="D864" s="68" t="s">
        <v>407</v>
      </c>
      <c r="E864" s="69"/>
      <c r="F864" s="69"/>
      <c r="G864" s="70"/>
      <c r="H864" s="71">
        <v>10867</v>
      </c>
    </row>
    <row r="865" spans="1:8" s="1" customFormat="1" x14ac:dyDescent="0.25">
      <c r="A865" s="67"/>
      <c r="B865" s="340" t="s">
        <v>410</v>
      </c>
      <c r="C865" s="341"/>
      <c r="D865" s="68" t="s">
        <v>407</v>
      </c>
      <c r="E865" s="69"/>
      <c r="F865" s="69"/>
      <c r="G865" s="70"/>
      <c r="H865" s="71">
        <v>9817</v>
      </c>
    </row>
    <row r="866" spans="1:8" s="1" customFormat="1" x14ac:dyDescent="0.25">
      <c r="A866" s="67"/>
      <c r="B866" s="340" t="s">
        <v>419</v>
      </c>
      <c r="C866" s="341"/>
      <c r="D866" s="68" t="s">
        <v>407</v>
      </c>
      <c r="E866" s="69"/>
      <c r="F866" s="69"/>
      <c r="G866" s="70"/>
      <c r="H866" s="71">
        <v>20791</v>
      </c>
    </row>
    <row r="867" spans="1:8" s="1" customFormat="1" x14ac:dyDescent="0.25">
      <c r="A867" s="67"/>
      <c r="B867" s="62"/>
      <c r="C867" s="72" t="s">
        <v>413</v>
      </c>
      <c r="D867" s="68" t="s">
        <v>35</v>
      </c>
      <c r="E867" s="69"/>
      <c r="F867" s="69"/>
      <c r="G867" s="70"/>
      <c r="H867" s="71">
        <v>2</v>
      </c>
    </row>
    <row r="868" spans="1:8" s="1" customFormat="1" x14ac:dyDescent="0.25">
      <c r="A868" s="67"/>
      <c r="B868" s="62"/>
      <c r="C868" s="72" t="s">
        <v>414</v>
      </c>
      <c r="D868" s="68" t="s">
        <v>407</v>
      </c>
      <c r="E868" s="69"/>
      <c r="F868" s="69"/>
      <c r="G868" s="70"/>
      <c r="H868" s="71">
        <v>9817</v>
      </c>
    </row>
    <row r="869" spans="1:8" s="1" customFormat="1" x14ac:dyDescent="0.25">
      <c r="A869" s="67"/>
      <c r="B869" s="62"/>
      <c r="C869" s="72" t="s">
        <v>922</v>
      </c>
      <c r="D869" s="68" t="s">
        <v>407</v>
      </c>
      <c r="E869" s="69"/>
      <c r="F869" s="69"/>
      <c r="G869" s="70"/>
      <c r="H869" s="71">
        <v>3421231</v>
      </c>
    </row>
    <row r="870" spans="1:8" s="1" customFormat="1" x14ac:dyDescent="0.25">
      <c r="A870" s="67"/>
      <c r="B870" s="62"/>
      <c r="C870" s="72" t="s">
        <v>413</v>
      </c>
      <c r="D870" s="68" t="s">
        <v>35</v>
      </c>
      <c r="E870" s="69"/>
      <c r="F870" s="69"/>
      <c r="G870" s="70"/>
      <c r="H870" s="71">
        <v>175</v>
      </c>
    </row>
    <row r="871" spans="1:8" s="1" customFormat="1" x14ac:dyDescent="0.25">
      <c r="A871" s="67"/>
      <c r="B871" s="62"/>
      <c r="C871" s="72" t="s">
        <v>414</v>
      </c>
      <c r="D871" s="68" t="s">
        <v>407</v>
      </c>
      <c r="E871" s="69"/>
      <c r="F871" s="69"/>
      <c r="G871" s="70"/>
      <c r="H871" s="71">
        <v>816377</v>
      </c>
    </row>
    <row r="872" spans="1:8" s="1" customFormat="1" x14ac:dyDescent="0.25">
      <c r="A872" s="342"/>
      <c r="B872" s="329"/>
      <c r="C872" s="329"/>
      <c r="D872" s="329"/>
      <c r="E872" s="329"/>
      <c r="F872" s="329"/>
      <c r="G872" s="329"/>
      <c r="H872" s="343"/>
    </row>
    <row r="873" spans="1:8" ht="15.75" customHeight="1" x14ac:dyDescent="0.25">
      <c r="A873" s="330" t="s">
        <v>923</v>
      </c>
      <c r="B873" s="331"/>
      <c r="C873" s="331"/>
      <c r="D873" s="331"/>
      <c r="E873" s="331"/>
      <c r="F873" s="331"/>
      <c r="G873" s="331"/>
      <c r="H873" s="332"/>
    </row>
    <row r="874" spans="1:8" s="25" customFormat="1" ht="32.25" x14ac:dyDescent="0.25">
      <c r="A874" s="20" t="s">
        <v>924</v>
      </c>
      <c r="B874" s="21" t="s">
        <v>925</v>
      </c>
      <c r="C874" s="21" t="s">
        <v>926</v>
      </c>
      <c r="D874" s="22" t="s">
        <v>75</v>
      </c>
      <c r="E874" s="327">
        <v>3.96</v>
      </c>
      <c r="F874" s="328"/>
      <c r="G874" s="23">
        <v>3555</v>
      </c>
      <c r="H874" s="24">
        <v>14078</v>
      </c>
    </row>
    <row r="875" spans="1:8" s="32" customFormat="1" ht="24" outlineLevel="1" x14ac:dyDescent="0.25">
      <c r="A875" s="26" t="s">
        <v>927</v>
      </c>
      <c r="B875" s="27" t="s">
        <v>66</v>
      </c>
      <c r="C875" s="28" t="s">
        <v>67</v>
      </c>
      <c r="D875" s="27" t="s">
        <v>35</v>
      </c>
      <c r="E875" s="29">
        <v>0.76160000000000005</v>
      </c>
      <c r="F875" s="29">
        <v>3.0158999999999998</v>
      </c>
      <c r="G875" s="30">
        <v>4543</v>
      </c>
      <c r="H875" s="31">
        <v>13701</v>
      </c>
    </row>
    <row r="876" spans="1:8" s="32" customFormat="1" outlineLevel="1" x14ac:dyDescent="0.25">
      <c r="A876" s="26" t="s">
        <v>928</v>
      </c>
      <c r="B876" s="27" t="s">
        <v>37</v>
      </c>
      <c r="C876" s="28" t="s">
        <v>38</v>
      </c>
      <c r="D876" s="27" t="s">
        <v>39</v>
      </c>
      <c r="E876" s="29">
        <v>1.6E-2</v>
      </c>
      <c r="F876" s="29">
        <v>6.3399999999999998E-2</v>
      </c>
      <c r="G876" s="29">
        <v>2193.81</v>
      </c>
      <c r="H876" s="31">
        <v>139</v>
      </c>
    </row>
    <row r="877" spans="1:8" s="39" customFormat="1" x14ac:dyDescent="0.25">
      <c r="A877" s="33"/>
      <c r="B877" s="34"/>
      <c r="C877" s="35" t="s">
        <v>40</v>
      </c>
      <c r="D877" s="34"/>
      <c r="E877" s="36"/>
      <c r="F877" s="36"/>
      <c r="G877" s="37">
        <v>3495</v>
      </c>
      <c r="H877" s="38">
        <v>13841</v>
      </c>
    </row>
    <row r="878" spans="1:8" s="32" customFormat="1" outlineLevel="1" x14ac:dyDescent="0.25">
      <c r="A878" s="26" t="s">
        <v>929</v>
      </c>
      <c r="B878" s="27" t="s">
        <v>42</v>
      </c>
      <c r="C878" s="28" t="s">
        <v>43</v>
      </c>
      <c r="D878" s="27" t="s">
        <v>44</v>
      </c>
      <c r="E878" s="29">
        <v>1.5696000000000002E-2</v>
      </c>
      <c r="F878" s="29">
        <v>6.2199999999999998E-2</v>
      </c>
      <c r="G878" s="30">
        <v>6074</v>
      </c>
      <c r="H878" s="31">
        <v>378</v>
      </c>
    </row>
    <row r="879" spans="1:8" s="32" customFormat="1" outlineLevel="2" x14ac:dyDescent="0.25">
      <c r="A879" s="40"/>
      <c r="B879" s="41" t="s">
        <v>45</v>
      </c>
      <c r="C879" s="42" t="s">
        <v>46</v>
      </c>
      <c r="D879" s="43" t="s">
        <v>39</v>
      </c>
      <c r="E879" s="44">
        <v>1.5696000000000002E-2</v>
      </c>
      <c r="F879" s="44">
        <v>6.2199999999999998E-2</v>
      </c>
      <c r="G879" s="44">
        <v>2242</v>
      </c>
      <c r="H879" s="45">
        <v>139.44999999999999</v>
      </c>
    </row>
    <row r="880" spans="1:8" s="39" customFormat="1" x14ac:dyDescent="0.25">
      <c r="A880" s="33"/>
      <c r="B880" s="34"/>
      <c r="C880" s="35" t="s">
        <v>55</v>
      </c>
      <c r="D880" s="34"/>
      <c r="E880" s="36"/>
      <c r="F880" s="36"/>
      <c r="G880" s="37">
        <v>95</v>
      </c>
      <c r="H880" s="38">
        <v>377</v>
      </c>
    </row>
    <row r="881" spans="1:8" s="32" customFormat="1" outlineLevel="1" x14ac:dyDescent="0.25">
      <c r="A881" s="26" t="s">
        <v>930</v>
      </c>
      <c r="B881" s="27" t="s">
        <v>57</v>
      </c>
      <c r="C881" s="28" t="s">
        <v>58</v>
      </c>
      <c r="D881" s="27" t="s">
        <v>59</v>
      </c>
      <c r="E881" s="29">
        <v>5.1999999999999998E-2</v>
      </c>
      <c r="F881" s="29">
        <v>0.2059</v>
      </c>
      <c r="G881" s="48" t="s">
        <v>54</v>
      </c>
      <c r="H881" s="31" t="s">
        <v>54</v>
      </c>
    </row>
    <row r="882" spans="1:8" s="39" customFormat="1" x14ac:dyDescent="0.25">
      <c r="A882" s="33"/>
      <c r="B882" s="34"/>
      <c r="C882" s="35" t="s">
        <v>60</v>
      </c>
      <c r="D882" s="34"/>
      <c r="E882" s="36"/>
      <c r="F882" s="36"/>
      <c r="G882" s="49" t="s">
        <v>54</v>
      </c>
      <c r="H882" s="38">
        <v>-1</v>
      </c>
    </row>
    <row r="883" spans="1:8" s="25" customFormat="1" ht="51.75" x14ac:dyDescent="0.25">
      <c r="A883" s="20" t="s">
        <v>931</v>
      </c>
      <c r="B883" s="21" t="s">
        <v>932</v>
      </c>
      <c r="C883" s="21" t="s">
        <v>933</v>
      </c>
      <c r="D883" s="22" t="s">
        <v>709</v>
      </c>
      <c r="E883" s="327">
        <v>5.38</v>
      </c>
      <c r="F883" s="328"/>
      <c r="G883" s="23">
        <v>50839</v>
      </c>
      <c r="H883" s="24">
        <v>273514</v>
      </c>
    </row>
    <row r="884" spans="1:8" s="32" customFormat="1" ht="24" outlineLevel="1" x14ac:dyDescent="0.25">
      <c r="A884" s="50" t="s">
        <v>934</v>
      </c>
      <c r="B884" s="51" t="s">
        <v>296</v>
      </c>
      <c r="C884" s="52" t="s">
        <v>297</v>
      </c>
      <c r="D884" s="51" t="s">
        <v>35</v>
      </c>
      <c r="E884" s="53">
        <v>4.032</v>
      </c>
      <c r="F884" s="53">
        <v>21.6922</v>
      </c>
      <c r="G884" s="54">
        <v>4769</v>
      </c>
      <c r="H884" s="55">
        <v>103450</v>
      </c>
    </row>
    <row r="885" spans="1:8" s="32" customFormat="1" outlineLevel="1" x14ac:dyDescent="0.25">
      <c r="A885" s="26" t="s">
        <v>935</v>
      </c>
      <c r="B885" s="27" t="s">
        <v>37</v>
      </c>
      <c r="C885" s="28" t="s">
        <v>38</v>
      </c>
      <c r="D885" s="27" t="s">
        <v>39</v>
      </c>
      <c r="E885" s="29">
        <v>3.7999999999999999E-2</v>
      </c>
      <c r="F885" s="29">
        <v>0.2044</v>
      </c>
      <c r="G885" s="29">
        <v>3106.05</v>
      </c>
      <c r="H885" s="31">
        <v>635</v>
      </c>
    </row>
    <row r="886" spans="1:8" s="39" customFormat="1" x14ac:dyDescent="0.25">
      <c r="A886" s="33"/>
      <c r="B886" s="34"/>
      <c r="C886" s="35" t="s">
        <v>40</v>
      </c>
      <c r="D886" s="34"/>
      <c r="E886" s="36"/>
      <c r="F886" s="36"/>
      <c r="G886" s="37">
        <v>19346</v>
      </c>
      <c r="H886" s="38">
        <v>104082</v>
      </c>
    </row>
    <row r="887" spans="1:8" s="32" customFormat="1" outlineLevel="1" x14ac:dyDescent="0.25">
      <c r="A887" s="50" t="s">
        <v>936</v>
      </c>
      <c r="B887" s="51" t="s">
        <v>264</v>
      </c>
      <c r="C887" s="52" t="s">
        <v>265</v>
      </c>
      <c r="D887" s="51" t="s">
        <v>44</v>
      </c>
      <c r="E887" s="53">
        <v>1.3859999999999999</v>
      </c>
      <c r="F887" s="53">
        <v>7.4573</v>
      </c>
      <c r="G887" s="54">
        <v>303</v>
      </c>
      <c r="H887" s="55">
        <v>2260</v>
      </c>
    </row>
    <row r="888" spans="1:8" s="32" customFormat="1" outlineLevel="2" x14ac:dyDescent="0.25">
      <c r="A888" s="40"/>
      <c r="B888" s="41" t="s">
        <v>45</v>
      </c>
      <c r="C888" s="42" t="s">
        <v>53</v>
      </c>
      <c r="D888" s="43" t="s">
        <v>39</v>
      </c>
      <c r="E888" s="46" t="s">
        <v>54</v>
      </c>
      <c r="F888" s="46" t="s">
        <v>54</v>
      </c>
      <c r="G888" s="47" t="s">
        <v>54</v>
      </c>
      <c r="H888" s="45" t="s">
        <v>54</v>
      </c>
    </row>
    <row r="889" spans="1:8" s="32" customFormat="1" outlineLevel="1" x14ac:dyDescent="0.25">
      <c r="A889" s="26" t="s">
        <v>937</v>
      </c>
      <c r="B889" s="27" t="s">
        <v>664</v>
      </c>
      <c r="C889" s="28" t="s">
        <v>665</v>
      </c>
      <c r="D889" s="27" t="s">
        <v>44</v>
      </c>
      <c r="E889" s="29">
        <v>3.0240000000000002E-3</v>
      </c>
      <c r="F889" s="29">
        <v>1.6299999999999999E-2</v>
      </c>
      <c r="G889" s="30">
        <v>11713</v>
      </c>
      <c r="H889" s="31">
        <v>191</v>
      </c>
    </row>
    <row r="890" spans="1:8" s="32" customFormat="1" outlineLevel="2" x14ac:dyDescent="0.25">
      <c r="A890" s="40"/>
      <c r="B890" s="41" t="s">
        <v>45</v>
      </c>
      <c r="C890" s="42" t="s">
        <v>46</v>
      </c>
      <c r="D890" s="43" t="s">
        <v>39</v>
      </c>
      <c r="E890" s="44">
        <v>3.0240000000000002E-3</v>
      </c>
      <c r="F890" s="44">
        <v>1.6299999999999999E-2</v>
      </c>
      <c r="G890" s="44">
        <v>2678</v>
      </c>
      <c r="H890" s="45">
        <v>43.65</v>
      </c>
    </row>
    <row r="891" spans="1:8" s="32" customFormat="1" outlineLevel="1" x14ac:dyDescent="0.25">
      <c r="A891" s="26" t="s">
        <v>938</v>
      </c>
      <c r="B891" s="27" t="s">
        <v>127</v>
      </c>
      <c r="C891" s="28" t="s">
        <v>128</v>
      </c>
      <c r="D891" s="27" t="s">
        <v>44</v>
      </c>
      <c r="E891" s="29">
        <v>1.4E-2</v>
      </c>
      <c r="F891" s="29">
        <v>7.5300000000000006E-2</v>
      </c>
      <c r="G891" s="30">
        <v>12762</v>
      </c>
      <c r="H891" s="31">
        <v>961</v>
      </c>
    </row>
    <row r="892" spans="1:8" s="32" customFormat="1" outlineLevel="2" x14ac:dyDescent="0.25">
      <c r="A892" s="40"/>
      <c r="B892" s="41" t="s">
        <v>45</v>
      </c>
      <c r="C892" s="42" t="s">
        <v>46</v>
      </c>
      <c r="D892" s="43" t="s">
        <v>39</v>
      </c>
      <c r="E892" s="44">
        <v>1.4E-2</v>
      </c>
      <c r="F892" s="44">
        <v>7.5300000000000006E-2</v>
      </c>
      <c r="G892" s="44">
        <v>3825</v>
      </c>
      <c r="H892" s="45">
        <v>288.02</v>
      </c>
    </row>
    <row r="893" spans="1:8" s="32" customFormat="1" outlineLevel="1" x14ac:dyDescent="0.25">
      <c r="A893" s="26" t="s">
        <v>939</v>
      </c>
      <c r="B893" s="27" t="s">
        <v>102</v>
      </c>
      <c r="C893" s="28" t="s">
        <v>103</v>
      </c>
      <c r="D893" s="27" t="s">
        <v>44</v>
      </c>
      <c r="E893" s="29">
        <v>2.0944000000000001E-2</v>
      </c>
      <c r="F893" s="29">
        <v>0.11269999999999999</v>
      </c>
      <c r="G893" s="30">
        <v>8242</v>
      </c>
      <c r="H893" s="31">
        <v>929</v>
      </c>
    </row>
    <row r="894" spans="1:8" s="32" customFormat="1" outlineLevel="2" x14ac:dyDescent="0.25">
      <c r="A894" s="40"/>
      <c r="B894" s="41" t="s">
        <v>45</v>
      </c>
      <c r="C894" s="42" t="s">
        <v>46</v>
      </c>
      <c r="D894" s="43" t="s">
        <v>39</v>
      </c>
      <c r="E894" s="44">
        <v>2.0944000000000001E-2</v>
      </c>
      <c r="F894" s="44">
        <v>0.11269999999999999</v>
      </c>
      <c r="G894" s="44">
        <v>2678</v>
      </c>
      <c r="H894" s="45">
        <v>301.81</v>
      </c>
    </row>
    <row r="895" spans="1:8" s="39" customFormat="1" x14ac:dyDescent="0.25">
      <c r="A895" s="33"/>
      <c r="B895" s="34"/>
      <c r="C895" s="35" t="s">
        <v>55</v>
      </c>
      <c r="D895" s="34"/>
      <c r="E895" s="36"/>
      <c r="F895" s="36"/>
      <c r="G895" s="37">
        <v>807</v>
      </c>
      <c r="H895" s="38">
        <v>4342</v>
      </c>
    </row>
    <row r="896" spans="1:8" s="32" customFormat="1" ht="13.5" outlineLevel="1" x14ac:dyDescent="0.25">
      <c r="A896" s="50" t="s">
        <v>940</v>
      </c>
      <c r="B896" s="51" t="s">
        <v>941</v>
      </c>
      <c r="C896" s="52" t="s">
        <v>942</v>
      </c>
      <c r="D896" s="51" t="s">
        <v>84</v>
      </c>
      <c r="E896" s="53">
        <v>1.0149999999999999</v>
      </c>
      <c r="F896" s="53">
        <v>5.4607000000000001</v>
      </c>
      <c r="G896" s="54">
        <v>24297</v>
      </c>
      <c r="H896" s="55">
        <v>132679</v>
      </c>
    </row>
    <row r="897" spans="1:8" s="32" customFormat="1" ht="24" outlineLevel="1" x14ac:dyDescent="0.25">
      <c r="A897" s="26" t="s">
        <v>943</v>
      </c>
      <c r="B897" s="27" t="s">
        <v>944</v>
      </c>
      <c r="C897" s="28" t="s">
        <v>945</v>
      </c>
      <c r="D897" s="27" t="s">
        <v>84</v>
      </c>
      <c r="E897" s="29">
        <v>1.4E-3</v>
      </c>
      <c r="F897" s="29">
        <v>7.4999999999999997E-3</v>
      </c>
      <c r="G897" s="30">
        <v>122783</v>
      </c>
      <c r="H897" s="31">
        <v>925</v>
      </c>
    </row>
    <row r="898" spans="1:8" s="32" customFormat="1" ht="24" outlineLevel="1" x14ac:dyDescent="0.25">
      <c r="A898" s="26" t="s">
        <v>946</v>
      </c>
      <c r="B898" s="27" t="s">
        <v>947</v>
      </c>
      <c r="C898" s="28" t="s">
        <v>948</v>
      </c>
      <c r="D898" s="27" t="s">
        <v>84</v>
      </c>
      <c r="E898" s="29">
        <v>4.7000000000000002E-3</v>
      </c>
      <c r="F898" s="29">
        <v>2.53E-2</v>
      </c>
      <c r="G898" s="30">
        <v>122783</v>
      </c>
      <c r="H898" s="31">
        <v>3105</v>
      </c>
    </row>
    <row r="899" spans="1:8" s="32" customFormat="1" ht="13.5" outlineLevel="1" x14ac:dyDescent="0.25">
      <c r="A899" s="26" t="s">
        <v>949</v>
      </c>
      <c r="B899" s="27" t="s">
        <v>82</v>
      </c>
      <c r="C899" s="28" t="s">
        <v>83</v>
      </c>
      <c r="D899" s="27" t="s">
        <v>84</v>
      </c>
      <c r="E899" s="29">
        <v>2.8300000000000001E-3</v>
      </c>
      <c r="F899" s="29">
        <v>1.52E-2</v>
      </c>
      <c r="G899" s="30">
        <v>25</v>
      </c>
      <c r="H899" s="31">
        <v>0.38</v>
      </c>
    </row>
    <row r="900" spans="1:8" s="32" customFormat="1" outlineLevel="1" x14ac:dyDescent="0.25">
      <c r="A900" s="50" t="s">
        <v>950</v>
      </c>
      <c r="B900" s="51" t="s">
        <v>951</v>
      </c>
      <c r="C900" s="52" t="s">
        <v>952</v>
      </c>
      <c r="D900" s="51" t="s">
        <v>88</v>
      </c>
      <c r="E900" s="53">
        <v>1.3</v>
      </c>
      <c r="F900" s="53">
        <v>6.9939999999999998</v>
      </c>
      <c r="G900" s="54">
        <v>2284</v>
      </c>
      <c r="H900" s="55">
        <v>15974</v>
      </c>
    </row>
    <row r="901" spans="1:8" s="32" customFormat="1" ht="13.5" outlineLevel="1" x14ac:dyDescent="0.25">
      <c r="A901" s="26" t="s">
        <v>953</v>
      </c>
      <c r="B901" s="27" t="s">
        <v>954</v>
      </c>
      <c r="C901" s="28" t="s">
        <v>955</v>
      </c>
      <c r="D901" s="27" t="s">
        <v>116</v>
      </c>
      <c r="E901" s="29">
        <v>0.39200000000000002</v>
      </c>
      <c r="F901" s="29">
        <v>2.109</v>
      </c>
      <c r="G901" s="30">
        <v>2667</v>
      </c>
      <c r="H901" s="31">
        <v>5625</v>
      </c>
    </row>
    <row r="902" spans="1:8" s="32" customFormat="1" ht="24" outlineLevel="1" x14ac:dyDescent="0.25">
      <c r="A902" s="26" t="s">
        <v>956</v>
      </c>
      <c r="B902" s="27" t="s">
        <v>861</v>
      </c>
      <c r="C902" s="28" t="s">
        <v>862</v>
      </c>
      <c r="D902" s="27" t="s">
        <v>88</v>
      </c>
      <c r="E902" s="29">
        <v>0.30299999999999999</v>
      </c>
      <c r="F902" s="29">
        <v>1.6301000000000001</v>
      </c>
      <c r="G902" s="30">
        <v>2146</v>
      </c>
      <c r="H902" s="31">
        <v>3498</v>
      </c>
    </row>
    <row r="903" spans="1:8" s="32" customFormat="1" outlineLevel="1" x14ac:dyDescent="0.25">
      <c r="A903" s="26" t="s">
        <v>957</v>
      </c>
      <c r="B903" s="27" t="s">
        <v>749</v>
      </c>
      <c r="C903" s="28" t="s">
        <v>750</v>
      </c>
      <c r="D903" s="27" t="s">
        <v>88</v>
      </c>
      <c r="E903" s="29">
        <v>0.13</v>
      </c>
      <c r="F903" s="29">
        <v>0.69940000000000002</v>
      </c>
      <c r="G903" s="30">
        <v>861</v>
      </c>
      <c r="H903" s="31">
        <v>602</v>
      </c>
    </row>
    <row r="904" spans="1:8" s="32" customFormat="1" ht="13.5" outlineLevel="1" x14ac:dyDescent="0.25">
      <c r="A904" s="26" t="s">
        <v>958</v>
      </c>
      <c r="B904" s="27" t="s">
        <v>959</v>
      </c>
      <c r="C904" s="28" t="s">
        <v>960</v>
      </c>
      <c r="D904" s="27" t="s">
        <v>961</v>
      </c>
      <c r="E904" s="29">
        <v>8.8200000000000001E-2</v>
      </c>
      <c r="F904" s="29">
        <v>0.47449999999999998</v>
      </c>
      <c r="G904" s="30">
        <v>7006</v>
      </c>
      <c r="H904" s="31">
        <v>3324</v>
      </c>
    </row>
    <row r="905" spans="1:8" s="39" customFormat="1" x14ac:dyDescent="0.25">
      <c r="A905" s="33"/>
      <c r="B905" s="34"/>
      <c r="C905" s="35" t="s">
        <v>60</v>
      </c>
      <c r="D905" s="34"/>
      <c r="E905" s="36"/>
      <c r="F905" s="36"/>
      <c r="G905" s="37">
        <v>30804</v>
      </c>
      <c r="H905" s="38">
        <v>165725</v>
      </c>
    </row>
    <row r="906" spans="1:8" s="25" customFormat="1" ht="25.5" x14ac:dyDescent="0.25">
      <c r="A906" s="20" t="s">
        <v>962</v>
      </c>
      <c r="B906" s="21" t="s">
        <v>963</v>
      </c>
      <c r="C906" s="21" t="s">
        <v>964</v>
      </c>
      <c r="D906" s="22" t="s">
        <v>59</v>
      </c>
      <c r="E906" s="327">
        <v>7.4999999999999997E-2</v>
      </c>
      <c r="F906" s="328"/>
      <c r="G906" s="23">
        <v>350886</v>
      </c>
      <c r="H906" s="24">
        <v>26316</v>
      </c>
    </row>
    <row r="907" spans="1:8" s="25" customFormat="1" ht="51.75" x14ac:dyDescent="0.25">
      <c r="A907" s="20" t="s">
        <v>965</v>
      </c>
      <c r="B907" s="21" t="s">
        <v>966</v>
      </c>
      <c r="C907" s="21" t="s">
        <v>967</v>
      </c>
      <c r="D907" s="22" t="s">
        <v>59</v>
      </c>
      <c r="E907" s="327">
        <v>0.05</v>
      </c>
      <c r="F907" s="328"/>
      <c r="G907" s="23">
        <v>1558511</v>
      </c>
      <c r="H907" s="24">
        <v>77926</v>
      </c>
    </row>
    <row r="908" spans="1:8" s="32" customFormat="1" ht="24" outlineLevel="1" x14ac:dyDescent="0.25">
      <c r="A908" s="50" t="s">
        <v>968</v>
      </c>
      <c r="B908" s="51" t="s">
        <v>296</v>
      </c>
      <c r="C908" s="52" t="s">
        <v>297</v>
      </c>
      <c r="D908" s="51" t="s">
        <v>35</v>
      </c>
      <c r="E908" s="53">
        <v>323.68</v>
      </c>
      <c r="F908" s="53">
        <v>16.184000000000001</v>
      </c>
      <c r="G908" s="54">
        <v>4769</v>
      </c>
      <c r="H908" s="55">
        <v>77181</v>
      </c>
    </row>
    <row r="909" spans="1:8" s="32" customFormat="1" outlineLevel="1" x14ac:dyDescent="0.25">
      <c r="A909" s="26" t="s">
        <v>969</v>
      </c>
      <c r="B909" s="27" t="s">
        <v>37</v>
      </c>
      <c r="C909" s="28" t="s">
        <v>38</v>
      </c>
      <c r="D909" s="27" t="s">
        <v>39</v>
      </c>
      <c r="E909" s="29">
        <v>0.69399999999999995</v>
      </c>
      <c r="F909" s="29">
        <v>3.4700000000000002E-2</v>
      </c>
      <c r="G909" s="29">
        <v>3141.21</v>
      </c>
      <c r="H909" s="31">
        <v>109</v>
      </c>
    </row>
    <row r="910" spans="1:8" s="39" customFormat="1" x14ac:dyDescent="0.25">
      <c r="A910" s="33"/>
      <c r="B910" s="34"/>
      <c r="C910" s="35" t="s">
        <v>40</v>
      </c>
      <c r="D910" s="34"/>
      <c r="E910" s="36"/>
      <c r="F910" s="36"/>
      <c r="G910" s="37">
        <v>1545811</v>
      </c>
      <c r="H910" s="38">
        <v>77291</v>
      </c>
    </row>
    <row r="911" spans="1:8" s="32" customFormat="1" outlineLevel="1" x14ac:dyDescent="0.25">
      <c r="A911" s="26" t="s">
        <v>970</v>
      </c>
      <c r="B911" s="27" t="s">
        <v>127</v>
      </c>
      <c r="C911" s="28" t="s">
        <v>128</v>
      </c>
      <c r="D911" s="27" t="s">
        <v>44</v>
      </c>
      <c r="E911" s="29">
        <v>0.28000000000000003</v>
      </c>
      <c r="F911" s="29">
        <v>1.4E-2</v>
      </c>
      <c r="G911" s="30">
        <v>12762</v>
      </c>
      <c r="H911" s="31">
        <v>179</v>
      </c>
    </row>
    <row r="912" spans="1:8" s="32" customFormat="1" outlineLevel="2" x14ac:dyDescent="0.25">
      <c r="A912" s="40"/>
      <c r="B912" s="41" t="s">
        <v>45</v>
      </c>
      <c r="C912" s="42" t="s">
        <v>46</v>
      </c>
      <c r="D912" s="43" t="s">
        <v>39</v>
      </c>
      <c r="E912" s="44">
        <v>0.28000000000000003</v>
      </c>
      <c r="F912" s="44">
        <v>1.4E-2</v>
      </c>
      <c r="G912" s="44">
        <v>3825</v>
      </c>
      <c r="H912" s="45">
        <v>53.55</v>
      </c>
    </row>
    <row r="913" spans="1:8" s="32" customFormat="1" outlineLevel="1" x14ac:dyDescent="0.25">
      <c r="A913" s="26" t="s">
        <v>971</v>
      </c>
      <c r="B913" s="27" t="s">
        <v>102</v>
      </c>
      <c r="C913" s="28" t="s">
        <v>103</v>
      </c>
      <c r="D913" s="27" t="s">
        <v>44</v>
      </c>
      <c r="E913" s="29">
        <v>0.41439999999999999</v>
      </c>
      <c r="F913" s="29">
        <v>2.07E-2</v>
      </c>
      <c r="G913" s="30">
        <v>8242</v>
      </c>
      <c r="H913" s="31">
        <v>171</v>
      </c>
    </row>
    <row r="914" spans="1:8" s="32" customFormat="1" outlineLevel="2" x14ac:dyDescent="0.25">
      <c r="A914" s="40"/>
      <c r="B914" s="41" t="s">
        <v>45</v>
      </c>
      <c r="C914" s="42" t="s">
        <v>46</v>
      </c>
      <c r="D914" s="43" t="s">
        <v>39</v>
      </c>
      <c r="E914" s="44">
        <v>0.41439999999999999</v>
      </c>
      <c r="F914" s="44">
        <v>2.07E-2</v>
      </c>
      <c r="G914" s="44">
        <v>2678</v>
      </c>
      <c r="H914" s="45">
        <v>55.43</v>
      </c>
    </row>
    <row r="915" spans="1:8" s="39" customFormat="1" x14ac:dyDescent="0.25">
      <c r="A915" s="33"/>
      <c r="B915" s="34"/>
      <c r="C915" s="35" t="s">
        <v>55</v>
      </c>
      <c r="D915" s="34"/>
      <c r="E915" s="36"/>
      <c r="F915" s="36"/>
      <c r="G915" s="37">
        <v>6988</v>
      </c>
      <c r="H915" s="38">
        <v>349</v>
      </c>
    </row>
    <row r="916" spans="1:8" s="32" customFormat="1" outlineLevel="1" x14ac:dyDescent="0.25">
      <c r="A916" s="26" t="s">
        <v>972</v>
      </c>
      <c r="B916" s="27" t="s">
        <v>973</v>
      </c>
      <c r="C916" s="28" t="s">
        <v>974</v>
      </c>
      <c r="D916" s="27" t="s">
        <v>201</v>
      </c>
      <c r="E916" s="29">
        <v>0.01</v>
      </c>
      <c r="F916" s="29">
        <v>5.0000000000000001E-4</v>
      </c>
      <c r="G916" s="30">
        <v>789266</v>
      </c>
      <c r="H916" s="31">
        <v>395</v>
      </c>
    </row>
    <row r="917" spans="1:8" s="39" customFormat="1" x14ac:dyDescent="0.25">
      <c r="A917" s="33"/>
      <c r="B917" s="34"/>
      <c r="C917" s="35" t="s">
        <v>60</v>
      </c>
      <c r="D917" s="34"/>
      <c r="E917" s="36"/>
      <c r="F917" s="36"/>
      <c r="G917" s="37">
        <v>7893</v>
      </c>
      <c r="H917" s="38">
        <v>395</v>
      </c>
    </row>
    <row r="918" spans="1:8" s="25" customFormat="1" ht="32.25" x14ac:dyDescent="0.25">
      <c r="A918" s="20" t="s">
        <v>975</v>
      </c>
      <c r="B918" s="21" t="s">
        <v>976</v>
      </c>
      <c r="C918" s="21" t="s">
        <v>977</v>
      </c>
      <c r="D918" s="22" t="s">
        <v>162</v>
      </c>
      <c r="E918" s="327">
        <v>21.25</v>
      </c>
      <c r="F918" s="328"/>
      <c r="G918" s="23">
        <v>6926</v>
      </c>
      <c r="H918" s="24">
        <v>147178</v>
      </c>
    </row>
    <row r="919" spans="1:8" s="32" customFormat="1" ht="24" outlineLevel="1" x14ac:dyDescent="0.25">
      <c r="A919" s="26" t="s">
        <v>978</v>
      </c>
      <c r="B919" s="27" t="s">
        <v>979</v>
      </c>
      <c r="C919" s="28" t="s">
        <v>980</v>
      </c>
      <c r="D919" s="27" t="s">
        <v>35</v>
      </c>
      <c r="E919" s="29">
        <v>0.76959999999999995</v>
      </c>
      <c r="F919" s="29">
        <v>16.353999999999999</v>
      </c>
      <c r="G919" s="30">
        <v>4235</v>
      </c>
      <c r="H919" s="31">
        <v>69259</v>
      </c>
    </row>
    <row r="920" spans="1:8" s="32" customFormat="1" outlineLevel="1" x14ac:dyDescent="0.25">
      <c r="A920" s="26" t="s">
        <v>981</v>
      </c>
      <c r="B920" s="27" t="s">
        <v>37</v>
      </c>
      <c r="C920" s="28" t="s">
        <v>38</v>
      </c>
      <c r="D920" s="27" t="s">
        <v>39</v>
      </c>
      <c r="E920" s="29">
        <v>0.04</v>
      </c>
      <c r="F920" s="29">
        <v>0.85</v>
      </c>
      <c r="G920" s="29">
        <v>2375.29</v>
      </c>
      <c r="H920" s="31">
        <v>2019</v>
      </c>
    </row>
    <row r="921" spans="1:8" s="39" customFormat="1" x14ac:dyDescent="0.25">
      <c r="A921" s="33"/>
      <c r="B921" s="34"/>
      <c r="C921" s="35" t="s">
        <v>40</v>
      </c>
      <c r="D921" s="34"/>
      <c r="E921" s="36"/>
      <c r="F921" s="36"/>
      <c r="G921" s="37">
        <v>3355</v>
      </c>
      <c r="H921" s="38">
        <v>71294</v>
      </c>
    </row>
    <row r="922" spans="1:8" s="32" customFormat="1" outlineLevel="1" x14ac:dyDescent="0.25">
      <c r="A922" s="26" t="s">
        <v>982</v>
      </c>
      <c r="B922" s="27" t="s">
        <v>42</v>
      </c>
      <c r="C922" s="28" t="s">
        <v>43</v>
      </c>
      <c r="D922" s="27" t="s">
        <v>44</v>
      </c>
      <c r="E922" s="29">
        <v>2.7241999999999999E-2</v>
      </c>
      <c r="F922" s="29">
        <v>0.57889999999999997</v>
      </c>
      <c r="G922" s="30">
        <v>6074</v>
      </c>
      <c r="H922" s="31">
        <v>3516</v>
      </c>
    </row>
    <row r="923" spans="1:8" s="32" customFormat="1" outlineLevel="2" x14ac:dyDescent="0.25">
      <c r="A923" s="40"/>
      <c r="B923" s="41" t="s">
        <v>45</v>
      </c>
      <c r="C923" s="42" t="s">
        <v>46</v>
      </c>
      <c r="D923" s="43" t="s">
        <v>39</v>
      </c>
      <c r="E923" s="44">
        <v>2.7241999999999999E-2</v>
      </c>
      <c r="F923" s="44">
        <v>0.57889999999999997</v>
      </c>
      <c r="G923" s="44">
        <v>2242</v>
      </c>
      <c r="H923" s="45">
        <v>1297.8900000000001</v>
      </c>
    </row>
    <row r="924" spans="1:8" s="32" customFormat="1" outlineLevel="1" x14ac:dyDescent="0.25">
      <c r="A924" s="26" t="s">
        <v>983</v>
      </c>
      <c r="B924" s="27" t="s">
        <v>664</v>
      </c>
      <c r="C924" s="28" t="s">
        <v>665</v>
      </c>
      <c r="D924" s="27" t="s">
        <v>44</v>
      </c>
      <c r="E924" s="29">
        <v>3.8159999999999999E-3</v>
      </c>
      <c r="F924" s="29">
        <v>8.1100000000000005E-2</v>
      </c>
      <c r="G924" s="30">
        <v>11713</v>
      </c>
      <c r="H924" s="31">
        <v>950</v>
      </c>
    </row>
    <row r="925" spans="1:8" s="32" customFormat="1" outlineLevel="2" x14ac:dyDescent="0.25">
      <c r="A925" s="40"/>
      <c r="B925" s="41" t="s">
        <v>45</v>
      </c>
      <c r="C925" s="42" t="s">
        <v>46</v>
      </c>
      <c r="D925" s="43" t="s">
        <v>39</v>
      </c>
      <c r="E925" s="44">
        <v>3.8159999999999999E-3</v>
      </c>
      <c r="F925" s="44">
        <v>8.1100000000000005E-2</v>
      </c>
      <c r="G925" s="44">
        <v>2678</v>
      </c>
      <c r="H925" s="45">
        <v>217.19</v>
      </c>
    </row>
    <row r="926" spans="1:8" s="32" customFormat="1" outlineLevel="1" x14ac:dyDescent="0.25">
      <c r="A926" s="26" t="s">
        <v>984</v>
      </c>
      <c r="B926" s="27" t="s">
        <v>102</v>
      </c>
      <c r="C926" s="28" t="s">
        <v>103</v>
      </c>
      <c r="D926" s="27" t="s">
        <v>44</v>
      </c>
      <c r="E926" s="29">
        <v>8.9040000000000005E-3</v>
      </c>
      <c r="F926" s="29">
        <v>0.18920000000000001</v>
      </c>
      <c r="G926" s="30">
        <v>8242</v>
      </c>
      <c r="H926" s="31">
        <v>1559</v>
      </c>
    </row>
    <row r="927" spans="1:8" s="32" customFormat="1" outlineLevel="2" x14ac:dyDescent="0.25">
      <c r="A927" s="40"/>
      <c r="B927" s="41" t="s">
        <v>45</v>
      </c>
      <c r="C927" s="42" t="s">
        <v>46</v>
      </c>
      <c r="D927" s="43" t="s">
        <v>39</v>
      </c>
      <c r="E927" s="44">
        <v>8.9040000000000005E-3</v>
      </c>
      <c r="F927" s="44">
        <v>0.18920000000000001</v>
      </c>
      <c r="G927" s="44">
        <v>2678</v>
      </c>
      <c r="H927" s="45">
        <v>506.68</v>
      </c>
    </row>
    <row r="928" spans="1:8" s="39" customFormat="1" x14ac:dyDescent="0.25">
      <c r="A928" s="33"/>
      <c r="B928" s="34"/>
      <c r="C928" s="35" t="s">
        <v>55</v>
      </c>
      <c r="D928" s="34"/>
      <c r="E928" s="36"/>
      <c r="F928" s="36"/>
      <c r="G928" s="37">
        <v>283</v>
      </c>
      <c r="H928" s="38">
        <v>6014</v>
      </c>
    </row>
    <row r="929" spans="1:8" s="32" customFormat="1" ht="13.5" outlineLevel="1" x14ac:dyDescent="0.25">
      <c r="A929" s="26" t="s">
        <v>985</v>
      </c>
      <c r="B929" s="27" t="s">
        <v>986</v>
      </c>
      <c r="C929" s="28" t="s">
        <v>987</v>
      </c>
      <c r="D929" s="27" t="s">
        <v>84</v>
      </c>
      <c r="E929" s="29">
        <v>1.2999999999999999E-2</v>
      </c>
      <c r="F929" s="29">
        <v>0.2762</v>
      </c>
      <c r="G929" s="30">
        <v>19608</v>
      </c>
      <c r="H929" s="31">
        <v>5417</v>
      </c>
    </row>
    <row r="930" spans="1:8" s="32" customFormat="1" ht="13.5" outlineLevel="1" x14ac:dyDescent="0.25">
      <c r="A930" s="26" t="s">
        <v>988</v>
      </c>
      <c r="B930" s="27" t="s">
        <v>989</v>
      </c>
      <c r="C930" s="28" t="s">
        <v>990</v>
      </c>
      <c r="D930" s="27" t="s">
        <v>84</v>
      </c>
      <c r="E930" s="29">
        <v>3.0599999999999999E-2</v>
      </c>
      <c r="F930" s="29">
        <v>0.65029999999999999</v>
      </c>
      <c r="G930" s="30">
        <v>6701</v>
      </c>
      <c r="H930" s="31">
        <v>4357</v>
      </c>
    </row>
    <row r="931" spans="1:8" s="32" customFormat="1" ht="13.5" outlineLevel="1" x14ac:dyDescent="0.25">
      <c r="A931" s="26" t="s">
        <v>991</v>
      </c>
      <c r="B931" s="27" t="s">
        <v>82</v>
      </c>
      <c r="C931" s="28" t="s">
        <v>83</v>
      </c>
      <c r="D931" s="27" t="s">
        <v>84</v>
      </c>
      <c r="E931" s="29">
        <v>3.85E-2</v>
      </c>
      <c r="F931" s="29">
        <v>0.81810000000000005</v>
      </c>
      <c r="G931" s="30">
        <v>25</v>
      </c>
      <c r="H931" s="31">
        <v>20</v>
      </c>
    </row>
    <row r="932" spans="1:8" s="32" customFormat="1" ht="13.5" outlineLevel="1" x14ac:dyDescent="0.25">
      <c r="A932" s="50" t="s">
        <v>992</v>
      </c>
      <c r="B932" s="51" t="s">
        <v>993</v>
      </c>
      <c r="C932" s="52" t="s">
        <v>994</v>
      </c>
      <c r="D932" s="51" t="s">
        <v>116</v>
      </c>
      <c r="E932" s="53">
        <v>1.02</v>
      </c>
      <c r="F932" s="53">
        <v>21.675000000000001</v>
      </c>
      <c r="G932" s="54">
        <v>2865</v>
      </c>
      <c r="H932" s="55">
        <v>62099</v>
      </c>
    </row>
    <row r="933" spans="1:8" s="39" customFormat="1" x14ac:dyDescent="0.25">
      <c r="A933" s="33"/>
      <c r="B933" s="34"/>
      <c r="C933" s="35" t="s">
        <v>60</v>
      </c>
      <c r="D933" s="34"/>
      <c r="E933" s="36"/>
      <c r="F933" s="36"/>
      <c r="G933" s="37">
        <v>3383</v>
      </c>
      <c r="H933" s="38">
        <v>71889</v>
      </c>
    </row>
    <row r="934" spans="1:8" s="25" customFormat="1" ht="42" x14ac:dyDescent="0.25">
      <c r="A934" s="20" t="s">
        <v>995</v>
      </c>
      <c r="B934" s="21" t="s">
        <v>996</v>
      </c>
      <c r="C934" s="21" t="s">
        <v>997</v>
      </c>
      <c r="D934" s="22" t="s">
        <v>75</v>
      </c>
      <c r="E934" s="327">
        <v>5.75</v>
      </c>
      <c r="F934" s="328"/>
      <c r="G934" s="23">
        <v>18164</v>
      </c>
      <c r="H934" s="24">
        <v>104443</v>
      </c>
    </row>
    <row r="935" spans="1:8" s="32" customFormat="1" ht="24" outlineLevel="1" x14ac:dyDescent="0.25">
      <c r="A935" s="50" t="s">
        <v>998</v>
      </c>
      <c r="B935" s="51" t="s">
        <v>999</v>
      </c>
      <c r="C935" s="52" t="s">
        <v>1000</v>
      </c>
      <c r="D935" s="51" t="s">
        <v>35</v>
      </c>
      <c r="E935" s="53">
        <v>2.8620000000000001</v>
      </c>
      <c r="F935" s="53">
        <v>16.456499999999998</v>
      </c>
      <c r="G935" s="54">
        <v>5160</v>
      </c>
      <c r="H935" s="55">
        <v>84916</v>
      </c>
    </row>
    <row r="936" spans="1:8" s="32" customFormat="1" outlineLevel="1" x14ac:dyDescent="0.25">
      <c r="A936" s="26" t="s">
        <v>1001</v>
      </c>
      <c r="B936" s="27" t="s">
        <v>37</v>
      </c>
      <c r="C936" s="28" t="s">
        <v>38</v>
      </c>
      <c r="D936" s="27" t="s">
        <v>39</v>
      </c>
      <c r="E936" s="29">
        <v>1E-3</v>
      </c>
      <c r="F936" s="29">
        <v>5.7000000000000002E-3</v>
      </c>
      <c r="G936" s="29">
        <v>2956.52</v>
      </c>
      <c r="H936" s="31">
        <v>17</v>
      </c>
    </row>
    <row r="937" spans="1:8" s="39" customFormat="1" x14ac:dyDescent="0.25">
      <c r="A937" s="33"/>
      <c r="B937" s="34"/>
      <c r="C937" s="35" t="s">
        <v>40</v>
      </c>
      <c r="D937" s="34"/>
      <c r="E937" s="36"/>
      <c r="F937" s="36"/>
      <c r="G937" s="37">
        <v>14771</v>
      </c>
      <c r="H937" s="38">
        <v>84933</v>
      </c>
    </row>
    <row r="938" spans="1:8" s="32" customFormat="1" outlineLevel="1" x14ac:dyDescent="0.25">
      <c r="A938" s="26" t="s">
        <v>1002</v>
      </c>
      <c r="B938" s="27" t="s">
        <v>664</v>
      </c>
      <c r="C938" s="28" t="s">
        <v>665</v>
      </c>
      <c r="D938" s="27" t="s">
        <v>44</v>
      </c>
      <c r="E938" s="29">
        <v>1.1659999999999999E-3</v>
      </c>
      <c r="F938" s="29">
        <v>6.7000000000000002E-3</v>
      </c>
      <c r="G938" s="30">
        <v>11713</v>
      </c>
      <c r="H938" s="31">
        <v>79</v>
      </c>
    </row>
    <row r="939" spans="1:8" s="32" customFormat="1" outlineLevel="2" x14ac:dyDescent="0.25">
      <c r="A939" s="40"/>
      <c r="B939" s="41" t="s">
        <v>45</v>
      </c>
      <c r="C939" s="42" t="s">
        <v>46</v>
      </c>
      <c r="D939" s="43" t="s">
        <v>39</v>
      </c>
      <c r="E939" s="44">
        <v>1.1659999999999999E-3</v>
      </c>
      <c r="F939" s="44">
        <v>6.7000000000000002E-3</v>
      </c>
      <c r="G939" s="44">
        <v>2678</v>
      </c>
      <c r="H939" s="45">
        <v>17.940000000000001</v>
      </c>
    </row>
    <row r="940" spans="1:8" s="39" customFormat="1" x14ac:dyDescent="0.25">
      <c r="A940" s="33"/>
      <c r="B940" s="34"/>
      <c r="C940" s="35" t="s">
        <v>55</v>
      </c>
      <c r="D940" s="34"/>
      <c r="E940" s="36"/>
      <c r="F940" s="36"/>
      <c r="G940" s="37">
        <v>14</v>
      </c>
      <c r="H940" s="38">
        <v>80</v>
      </c>
    </row>
    <row r="941" spans="1:8" s="32" customFormat="1" ht="13.5" outlineLevel="1" x14ac:dyDescent="0.25">
      <c r="A941" s="26" t="s">
        <v>1003</v>
      </c>
      <c r="B941" s="27" t="s">
        <v>272</v>
      </c>
      <c r="C941" s="28" t="s">
        <v>273</v>
      </c>
      <c r="D941" s="27" t="s">
        <v>84</v>
      </c>
      <c r="E941" s="29">
        <v>0.02</v>
      </c>
      <c r="F941" s="29">
        <v>0.115</v>
      </c>
      <c r="G941" s="30">
        <v>24933</v>
      </c>
      <c r="H941" s="31">
        <v>2867</v>
      </c>
    </row>
    <row r="942" spans="1:8" s="32" customFormat="1" ht="24" outlineLevel="1" x14ac:dyDescent="0.25">
      <c r="A942" s="26" t="s">
        <v>1004</v>
      </c>
      <c r="B942" s="27" t="s">
        <v>1005</v>
      </c>
      <c r="C942" s="28" t="s">
        <v>1006</v>
      </c>
      <c r="D942" s="27" t="s">
        <v>59</v>
      </c>
      <c r="E942" s="29">
        <v>4.0000000000000002E-4</v>
      </c>
      <c r="F942" s="29">
        <v>2.3E-3</v>
      </c>
      <c r="G942" s="30">
        <v>30015</v>
      </c>
      <c r="H942" s="31">
        <v>69</v>
      </c>
    </row>
    <row r="943" spans="1:8" s="32" customFormat="1" ht="13.5" outlineLevel="1" x14ac:dyDescent="0.25">
      <c r="A943" s="26" t="s">
        <v>1007</v>
      </c>
      <c r="B943" s="27" t="s">
        <v>82</v>
      </c>
      <c r="C943" s="28" t="s">
        <v>83</v>
      </c>
      <c r="D943" s="27" t="s">
        <v>84</v>
      </c>
      <c r="E943" s="29">
        <v>5.0000000000000001E-3</v>
      </c>
      <c r="F943" s="29">
        <v>2.8799999999999999E-2</v>
      </c>
      <c r="G943" s="30">
        <v>25</v>
      </c>
      <c r="H943" s="31">
        <v>0.72</v>
      </c>
    </row>
    <row r="944" spans="1:8" s="32" customFormat="1" ht="13.5" outlineLevel="1" x14ac:dyDescent="0.25">
      <c r="A944" s="50" t="s">
        <v>1008</v>
      </c>
      <c r="B944" s="51" t="s">
        <v>993</v>
      </c>
      <c r="C944" s="52" t="s">
        <v>994</v>
      </c>
      <c r="D944" s="51" t="s">
        <v>116</v>
      </c>
      <c r="E944" s="54">
        <v>1</v>
      </c>
      <c r="F944" s="53">
        <v>5.75</v>
      </c>
      <c r="G944" s="54">
        <v>2865</v>
      </c>
      <c r="H944" s="55">
        <v>16474</v>
      </c>
    </row>
    <row r="945" spans="1:8" s="32" customFormat="1" outlineLevel="1" x14ac:dyDescent="0.25">
      <c r="A945" s="26" t="s">
        <v>1009</v>
      </c>
      <c r="B945" s="27" t="s">
        <v>111</v>
      </c>
      <c r="C945" s="28" t="s">
        <v>112</v>
      </c>
      <c r="D945" s="27" t="s">
        <v>88</v>
      </c>
      <c r="E945" s="29">
        <v>5.0000000000000001E-3</v>
      </c>
      <c r="F945" s="29">
        <v>2.8799999999999999E-2</v>
      </c>
      <c r="G945" s="30">
        <v>1103</v>
      </c>
      <c r="H945" s="31">
        <v>32</v>
      </c>
    </row>
    <row r="946" spans="1:8" s="39" customFormat="1" x14ac:dyDescent="0.25">
      <c r="A946" s="33"/>
      <c r="B946" s="34"/>
      <c r="C946" s="35" t="s">
        <v>60</v>
      </c>
      <c r="D946" s="34"/>
      <c r="E946" s="36"/>
      <c r="F946" s="36"/>
      <c r="G946" s="37">
        <v>3382</v>
      </c>
      <c r="H946" s="38">
        <v>19447</v>
      </c>
    </row>
    <row r="947" spans="1:8" s="25" customFormat="1" ht="32.25" x14ac:dyDescent="0.25">
      <c r="A947" s="20" t="s">
        <v>1010</v>
      </c>
      <c r="B947" s="21" t="s">
        <v>1011</v>
      </c>
      <c r="C947" s="21" t="s">
        <v>1012</v>
      </c>
      <c r="D947" s="22" t="s">
        <v>310</v>
      </c>
      <c r="E947" s="327">
        <v>21.8</v>
      </c>
      <c r="F947" s="328"/>
      <c r="G947" s="23">
        <v>7205</v>
      </c>
      <c r="H947" s="24">
        <v>157069</v>
      </c>
    </row>
    <row r="948" spans="1:8" s="32" customFormat="1" ht="24" outlineLevel="1" x14ac:dyDescent="0.25">
      <c r="A948" s="50" t="s">
        <v>1013</v>
      </c>
      <c r="B948" s="51" t="s">
        <v>474</v>
      </c>
      <c r="C948" s="52" t="s">
        <v>475</v>
      </c>
      <c r="D948" s="51" t="s">
        <v>35</v>
      </c>
      <c r="E948" s="53">
        <v>1.417</v>
      </c>
      <c r="F948" s="53">
        <v>30.886199999999999</v>
      </c>
      <c r="G948" s="54">
        <v>4946</v>
      </c>
      <c r="H948" s="55">
        <v>152763</v>
      </c>
    </row>
    <row r="949" spans="1:8" s="39" customFormat="1" x14ac:dyDescent="0.25">
      <c r="A949" s="33"/>
      <c r="B949" s="34"/>
      <c r="C949" s="35" t="s">
        <v>40</v>
      </c>
      <c r="D949" s="34"/>
      <c r="E949" s="36"/>
      <c r="F949" s="36"/>
      <c r="G949" s="37">
        <v>7008</v>
      </c>
      <c r="H949" s="38">
        <v>152774</v>
      </c>
    </row>
    <row r="950" spans="1:8" s="32" customFormat="1" outlineLevel="1" x14ac:dyDescent="0.25">
      <c r="A950" s="26" t="s">
        <v>1014</v>
      </c>
      <c r="B950" s="27" t="s">
        <v>261</v>
      </c>
      <c r="C950" s="28" t="s">
        <v>262</v>
      </c>
      <c r="D950" s="27" t="s">
        <v>44</v>
      </c>
      <c r="E950" s="29">
        <v>0.12790399999999999</v>
      </c>
      <c r="F950" s="29">
        <v>2.7883</v>
      </c>
      <c r="G950" s="30">
        <v>20</v>
      </c>
      <c r="H950" s="31">
        <v>56</v>
      </c>
    </row>
    <row r="951" spans="1:8" s="32" customFormat="1" outlineLevel="2" x14ac:dyDescent="0.25">
      <c r="A951" s="40"/>
      <c r="B951" s="41" t="s">
        <v>45</v>
      </c>
      <c r="C951" s="42" t="s">
        <v>53</v>
      </c>
      <c r="D951" s="43" t="s">
        <v>39</v>
      </c>
      <c r="E951" s="46" t="s">
        <v>54</v>
      </c>
      <c r="F951" s="46" t="s">
        <v>54</v>
      </c>
      <c r="G951" s="47" t="s">
        <v>54</v>
      </c>
      <c r="H951" s="45" t="s">
        <v>54</v>
      </c>
    </row>
    <row r="952" spans="1:8" s="32" customFormat="1" outlineLevel="1" x14ac:dyDescent="0.25">
      <c r="A952" s="26" t="s">
        <v>1015</v>
      </c>
      <c r="B952" s="27" t="s">
        <v>478</v>
      </c>
      <c r="C952" s="28" t="s">
        <v>479</v>
      </c>
      <c r="D952" s="27" t="s">
        <v>44</v>
      </c>
      <c r="E952" s="29">
        <v>2.9568000000000001E-2</v>
      </c>
      <c r="F952" s="29">
        <v>0.64459999999999995</v>
      </c>
      <c r="G952" s="30">
        <v>44</v>
      </c>
      <c r="H952" s="31">
        <v>28</v>
      </c>
    </row>
    <row r="953" spans="1:8" s="32" customFormat="1" outlineLevel="2" x14ac:dyDescent="0.25">
      <c r="A953" s="40"/>
      <c r="B953" s="41" t="s">
        <v>45</v>
      </c>
      <c r="C953" s="42" t="s">
        <v>53</v>
      </c>
      <c r="D953" s="43" t="s">
        <v>39</v>
      </c>
      <c r="E953" s="46" t="s">
        <v>54</v>
      </c>
      <c r="F953" s="46" t="s">
        <v>54</v>
      </c>
      <c r="G953" s="47" t="s">
        <v>54</v>
      </c>
      <c r="H953" s="45" t="s">
        <v>54</v>
      </c>
    </row>
    <row r="954" spans="1:8" s="32" customFormat="1" outlineLevel="1" x14ac:dyDescent="0.25">
      <c r="A954" s="26" t="s">
        <v>1016</v>
      </c>
      <c r="B954" s="27" t="s">
        <v>301</v>
      </c>
      <c r="C954" s="28" t="s">
        <v>302</v>
      </c>
      <c r="D954" s="27" t="s">
        <v>44</v>
      </c>
      <c r="E954" s="29">
        <v>7.3807999999999999E-2</v>
      </c>
      <c r="F954" s="29">
        <v>1.609</v>
      </c>
      <c r="G954" s="30">
        <v>26</v>
      </c>
      <c r="H954" s="31">
        <v>42</v>
      </c>
    </row>
    <row r="955" spans="1:8" s="32" customFormat="1" outlineLevel="2" x14ac:dyDescent="0.25">
      <c r="A955" s="40"/>
      <c r="B955" s="41" t="s">
        <v>45</v>
      </c>
      <c r="C955" s="42" t="s">
        <v>53</v>
      </c>
      <c r="D955" s="43" t="s">
        <v>39</v>
      </c>
      <c r="E955" s="46" t="s">
        <v>54</v>
      </c>
      <c r="F955" s="46" t="s">
        <v>54</v>
      </c>
      <c r="G955" s="47" t="s">
        <v>54</v>
      </c>
      <c r="H955" s="45" t="s">
        <v>54</v>
      </c>
    </row>
    <row r="956" spans="1:8" s="32" customFormat="1" outlineLevel="1" x14ac:dyDescent="0.25">
      <c r="A956" s="26" t="s">
        <v>1017</v>
      </c>
      <c r="B956" s="27" t="s">
        <v>305</v>
      </c>
      <c r="C956" s="28" t="s">
        <v>306</v>
      </c>
      <c r="D956" s="27" t="s">
        <v>44</v>
      </c>
      <c r="E956" s="29">
        <v>7.8736E-2</v>
      </c>
      <c r="F956" s="29">
        <v>1.7163999999999999</v>
      </c>
      <c r="G956" s="30">
        <v>23</v>
      </c>
      <c r="H956" s="31">
        <v>39</v>
      </c>
    </row>
    <row r="957" spans="1:8" s="32" customFormat="1" outlineLevel="2" x14ac:dyDescent="0.25">
      <c r="A957" s="40"/>
      <c r="B957" s="41" t="s">
        <v>45</v>
      </c>
      <c r="C957" s="42" t="s">
        <v>53</v>
      </c>
      <c r="D957" s="43" t="s">
        <v>39</v>
      </c>
      <c r="E957" s="46" t="s">
        <v>54</v>
      </c>
      <c r="F957" s="46" t="s">
        <v>54</v>
      </c>
      <c r="G957" s="47" t="s">
        <v>54</v>
      </c>
      <c r="H957" s="45" t="s">
        <v>54</v>
      </c>
    </row>
    <row r="958" spans="1:8" s="39" customFormat="1" x14ac:dyDescent="0.25">
      <c r="A958" s="33"/>
      <c r="B958" s="34"/>
      <c r="C958" s="35" t="s">
        <v>55</v>
      </c>
      <c r="D958" s="34"/>
      <c r="E958" s="36"/>
      <c r="F958" s="36"/>
      <c r="G958" s="37">
        <v>8</v>
      </c>
      <c r="H958" s="38">
        <v>174</v>
      </c>
    </row>
    <row r="959" spans="1:8" s="32" customFormat="1" outlineLevel="1" x14ac:dyDescent="0.25">
      <c r="A959" s="26" t="s">
        <v>1018</v>
      </c>
      <c r="B959" s="27" t="s">
        <v>275</v>
      </c>
      <c r="C959" s="28" t="s">
        <v>276</v>
      </c>
      <c r="D959" s="27" t="s">
        <v>59</v>
      </c>
      <c r="E959" s="29">
        <v>1E-4</v>
      </c>
      <c r="F959" s="29">
        <v>2.2000000000000001E-3</v>
      </c>
      <c r="G959" s="30">
        <v>954056</v>
      </c>
      <c r="H959" s="31">
        <v>2080</v>
      </c>
    </row>
    <row r="960" spans="1:8" s="32" customFormat="1" outlineLevel="1" x14ac:dyDescent="0.25">
      <c r="A960" s="26" t="s">
        <v>1019</v>
      </c>
      <c r="B960" s="27" t="s">
        <v>487</v>
      </c>
      <c r="C960" s="28" t="s">
        <v>488</v>
      </c>
      <c r="D960" s="27" t="s">
        <v>88</v>
      </c>
      <c r="E960" s="29">
        <v>7.7000000000000002E-3</v>
      </c>
      <c r="F960" s="29">
        <v>0.16789999999999999</v>
      </c>
      <c r="G960" s="30">
        <v>848</v>
      </c>
      <c r="H960" s="31">
        <v>142</v>
      </c>
    </row>
    <row r="961" spans="1:8" s="32" customFormat="1" outlineLevel="1" x14ac:dyDescent="0.25">
      <c r="A961" s="26" t="s">
        <v>1020</v>
      </c>
      <c r="B961" s="27" t="s">
        <v>490</v>
      </c>
      <c r="C961" s="28" t="s">
        <v>491</v>
      </c>
      <c r="D961" s="27" t="s">
        <v>59</v>
      </c>
      <c r="E961" s="29">
        <v>2.0999999999999999E-5</v>
      </c>
      <c r="F961" s="29">
        <v>5.0000000000000001E-4</v>
      </c>
      <c r="G961" s="30">
        <v>4159618</v>
      </c>
      <c r="H961" s="31">
        <v>1904</v>
      </c>
    </row>
    <row r="962" spans="1:8" s="39" customFormat="1" x14ac:dyDescent="0.25">
      <c r="A962" s="33"/>
      <c r="B962" s="34"/>
      <c r="C962" s="35" t="s">
        <v>60</v>
      </c>
      <c r="D962" s="34"/>
      <c r="E962" s="36"/>
      <c r="F962" s="36"/>
      <c r="G962" s="37">
        <v>189</v>
      </c>
      <c r="H962" s="38">
        <v>4121</v>
      </c>
    </row>
    <row r="963" spans="1:8" s="25" customFormat="1" ht="25.5" x14ac:dyDescent="0.25">
      <c r="A963" s="20" t="s">
        <v>1021</v>
      </c>
      <c r="B963" s="21" t="s">
        <v>1022</v>
      </c>
      <c r="C963" s="21" t="s">
        <v>1023</v>
      </c>
      <c r="D963" s="22" t="s">
        <v>310</v>
      </c>
      <c r="E963" s="327">
        <v>21.8</v>
      </c>
      <c r="F963" s="328"/>
      <c r="G963" s="23">
        <v>33760</v>
      </c>
      <c r="H963" s="24">
        <v>735968</v>
      </c>
    </row>
    <row r="964" spans="1:8" s="25" customFormat="1" ht="23.25" thickBot="1" x14ac:dyDescent="0.3">
      <c r="A964" s="20" t="s">
        <v>1024</v>
      </c>
      <c r="B964" s="21" t="s">
        <v>1025</v>
      </c>
      <c r="C964" s="21" t="s">
        <v>1026</v>
      </c>
      <c r="D964" s="22" t="s">
        <v>75</v>
      </c>
      <c r="E964" s="344">
        <v>1.08</v>
      </c>
      <c r="F964" s="345"/>
      <c r="G964" s="23">
        <v>21722</v>
      </c>
      <c r="H964" s="24">
        <v>23460</v>
      </c>
    </row>
    <row r="965" spans="1:8" s="1" customFormat="1" ht="13.5" thickTop="1" x14ac:dyDescent="0.25">
      <c r="A965" s="337" t="s">
        <v>1027</v>
      </c>
      <c r="B965" s="338"/>
      <c r="C965" s="339"/>
      <c r="D965" s="57" t="s">
        <v>407</v>
      </c>
      <c r="E965" s="58"/>
      <c r="F965" s="58"/>
      <c r="G965" s="59"/>
      <c r="H965" s="60">
        <v>1559952</v>
      </c>
    </row>
    <row r="966" spans="1:8" s="1" customFormat="1" x14ac:dyDescent="0.25">
      <c r="A966" s="61"/>
      <c r="B966" s="62"/>
      <c r="C966" s="63" t="s">
        <v>408</v>
      </c>
      <c r="D966" s="64"/>
      <c r="E966" s="65"/>
      <c r="F966" s="65"/>
      <c r="G966" s="65"/>
      <c r="H966" s="66"/>
    </row>
    <row r="967" spans="1:8" s="1" customFormat="1" x14ac:dyDescent="0.25">
      <c r="A967" s="67"/>
      <c r="B967" s="340" t="s">
        <v>415</v>
      </c>
      <c r="C967" s="341"/>
      <c r="D967" s="68" t="s">
        <v>407</v>
      </c>
      <c r="E967" s="69"/>
      <c r="F967" s="69"/>
      <c r="G967" s="70"/>
      <c r="H967" s="71">
        <v>1559952</v>
      </c>
    </row>
    <row r="968" spans="1:8" s="1" customFormat="1" x14ac:dyDescent="0.25">
      <c r="A968" s="67"/>
      <c r="B968" s="340" t="s">
        <v>416</v>
      </c>
      <c r="C968" s="341"/>
      <c r="D968" s="68" t="s">
        <v>407</v>
      </c>
      <c r="E968" s="69"/>
      <c r="F968" s="69"/>
      <c r="G968" s="70"/>
      <c r="H968" s="71">
        <v>261577</v>
      </c>
    </row>
    <row r="969" spans="1:8" s="1" customFormat="1" x14ac:dyDescent="0.25">
      <c r="A969" s="67"/>
      <c r="B969" s="340" t="s">
        <v>410</v>
      </c>
      <c r="C969" s="341"/>
      <c r="D969" s="68" t="s">
        <v>407</v>
      </c>
      <c r="E969" s="69"/>
      <c r="F969" s="69"/>
      <c r="G969" s="70"/>
      <c r="H969" s="71">
        <v>504215</v>
      </c>
    </row>
    <row r="970" spans="1:8" s="1" customFormat="1" x14ac:dyDescent="0.25">
      <c r="A970" s="67"/>
      <c r="B970" s="340" t="s">
        <v>411</v>
      </c>
      <c r="C970" s="341"/>
      <c r="D970" s="68" t="s">
        <v>407</v>
      </c>
      <c r="E970" s="69"/>
      <c r="F970" s="69"/>
      <c r="G970" s="70"/>
      <c r="H970" s="71">
        <v>785744</v>
      </c>
    </row>
    <row r="971" spans="1:8" s="1" customFormat="1" x14ac:dyDescent="0.25">
      <c r="A971" s="67"/>
      <c r="B971" s="340" t="s">
        <v>417</v>
      </c>
      <c r="C971" s="341"/>
      <c r="D971" s="68" t="s">
        <v>407</v>
      </c>
      <c r="E971" s="69"/>
      <c r="F971" s="69"/>
      <c r="G971" s="70"/>
      <c r="H971" s="71">
        <v>1559952</v>
      </c>
    </row>
    <row r="972" spans="1:8" s="1" customFormat="1" x14ac:dyDescent="0.25">
      <c r="A972" s="67"/>
      <c r="B972" s="62"/>
      <c r="C972" s="72" t="s">
        <v>413</v>
      </c>
      <c r="D972" s="68" t="s">
        <v>35</v>
      </c>
      <c r="E972" s="69"/>
      <c r="F972" s="69"/>
      <c r="G972" s="70"/>
      <c r="H972" s="71">
        <v>106</v>
      </c>
    </row>
    <row r="973" spans="1:8" s="1" customFormat="1" x14ac:dyDescent="0.25">
      <c r="A973" s="67"/>
      <c r="B973" s="62"/>
      <c r="C973" s="72" t="s">
        <v>414</v>
      </c>
      <c r="D973" s="68" t="s">
        <v>407</v>
      </c>
      <c r="E973" s="69"/>
      <c r="F973" s="69"/>
      <c r="G973" s="70"/>
      <c r="H973" s="71">
        <v>504215</v>
      </c>
    </row>
    <row r="974" spans="1:8" s="1" customFormat="1" x14ac:dyDescent="0.25">
      <c r="A974" s="67"/>
      <c r="B974" s="62"/>
      <c r="C974" s="72" t="s">
        <v>1028</v>
      </c>
      <c r="D974" s="68" t="s">
        <v>407</v>
      </c>
      <c r="E974" s="69"/>
      <c r="F974" s="69"/>
      <c r="G974" s="70"/>
      <c r="H974" s="71">
        <v>1559952</v>
      </c>
    </row>
    <row r="975" spans="1:8" s="1" customFormat="1" x14ac:dyDescent="0.25">
      <c r="A975" s="67"/>
      <c r="B975" s="62"/>
      <c r="C975" s="72" t="s">
        <v>413</v>
      </c>
      <c r="D975" s="68" t="s">
        <v>35</v>
      </c>
      <c r="E975" s="69"/>
      <c r="F975" s="69"/>
      <c r="G975" s="70"/>
      <c r="H975" s="71">
        <v>106</v>
      </c>
    </row>
    <row r="976" spans="1:8" s="1" customFormat="1" x14ac:dyDescent="0.25">
      <c r="A976" s="67"/>
      <c r="B976" s="62"/>
      <c r="C976" s="72" t="s">
        <v>414</v>
      </c>
      <c r="D976" s="68" t="s">
        <v>407</v>
      </c>
      <c r="E976" s="69"/>
      <c r="F976" s="69"/>
      <c r="G976" s="70"/>
      <c r="H976" s="71">
        <v>504215</v>
      </c>
    </row>
    <row r="977" spans="1:8" s="1" customFormat="1" x14ac:dyDescent="0.25">
      <c r="A977" s="342"/>
      <c r="B977" s="329"/>
      <c r="C977" s="329"/>
      <c r="D977" s="329"/>
      <c r="E977" s="329"/>
      <c r="F977" s="329"/>
      <c r="G977" s="329"/>
      <c r="H977" s="343"/>
    </row>
    <row r="978" spans="1:8" ht="15.75" customHeight="1" x14ac:dyDescent="0.25">
      <c r="A978" s="330" t="s">
        <v>1029</v>
      </c>
      <c r="B978" s="331"/>
      <c r="C978" s="331"/>
      <c r="D978" s="331"/>
      <c r="E978" s="331"/>
      <c r="F978" s="331"/>
      <c r="G978" s="331"/>
      <c r="H978" s="332"/>
    </row>
    <row r="979" spans="1:8" s="1" customFormat="1" ht="12.75" customHeight="1" x14ac:dyDescent="0.25">
      <c r="A979" s="17"/>
      <c r="B979" s="18"/>
      <c r="C979" s="18"/>
      <c r="D979" s="18"/>
      <c r="E979" s="329" t="s">
        <v>1030</v>
      </c>
      <c r="F979" s="329"/>
      <c r="G979" s="329"/>
      <c r="H979" s="343"/>
    </row>
    <row r="980" spans="1:8" s="25" customFormat="1" ht="42" x14ac:dyDescent="0.25">
      <c r="A980" s="20" t="s">
        <v>1031</v>
      </c>
      <c r="B980" s="21" t="s">
        <v>1032</v>
      </c>
      <c r="C980" s="21" t="s">
        <v>1033</v>
      </c>
      <c r="D980" s="22" t="s">
        <v>1034</v>
      </c>
      <c r="E980" s="333">
        <v>32</v>
      </c>
      <c r="F980" s="334"/>
      <c r="G980" s="23">
        <v>3017</v>
      </c>
      <c r="H980" s="24">
        <v>96544</v>
      </c>
    </row>
    <row r="981" spans="1:8" s="32" customFormat="1" ht="36" outlineLevel="1" x14ac:dyDescent="0.25">
      <c r="A981" s="26" t="s">
        <v>1035</v>
      </c>
      <c r="B981" s="27" t="s">
        <v>1036</v>
      </c>
      <c r="C981" s="28" t="s">
        <v>1037</v>
      </c>
      <c r="D981" s="27" t="s">
        <v>35</v>
      </c>
      <c r="E981" s="29">
        <v>0.26100000000000001</v>
      </c>
      <c r="F981" s="29">
        <v>8.3520000000000003</v>
      </c>
      <c r="G981" s="30">
        <v>5413</v>
      </c>
      <c r="H981" s="31">
        <v>45209</v>
      </c>
    </row>
    <row r="982" spans="1:8" s="32" customFormat="1" outlineLevel="1" x14ac:dyDescent="0.25">
      <c r="A982" s="26" t="s">
        <v>1038</v>
      </c>
      <c r="B982" s="27" t="s">
        <v>37</v>
      </c>
      <c r="C982" s="28" t="s">
        <v>38</v>
      </c>
      <c r="D982" s="27" t="s">
        <v>39</v>
      </c>
      <c r="E982" s="29">
        <v>0.26600000000000001</v>
      </c>
      <c r="F982" s="29">
        <v>8.5120000000000005</v>
      </c>
      <c r="G982" s="29">
        <v>2684.21</v>
      </c>
      <c r="H982" s="31">
        <v>22848</v>
      </c>
    </row>
    <row r="983" spans="1:8" s="39" customFormat="1" x14ac:dyDescent="0.25">
      <c r="A983" s="33"/>
      <c r="B983" s="34"/>
      <c r="C983" s="35" t="s">
        <v>40</v>
      </c>
      <c r="D983" s="34"/>
      <c r="E983" s="36"/>
      <c r="F983" s="36"/>
      <c r="G983" s="37">
        <v>2126</v>
      </c>
      <c r="H983" s="38">
        <v>68032</v>
      </c>
    </row>
    <row r="984" spans="1:8" s="32" customFormat="1" outlineLevel="1" x14ac:dyDescent="0.25">
      <c r="A984" s="26" t="s">
        <v>1039</v>
      </c>
      <c r="B984" s="27" t="s">
        <v>1040</v>
      </c>
      <c r="C984" s="28" t="s">
        <v>1041</v>
      </c>
      <c r="D984" s="27" t="s">
        <v>44</v>
      </c>
      <c r="E984" s="29">
        <v>0.24640000000000001</v>
      </c>
      <c r="F984" s="29">
        <v>7.8848000000000003</v>
      </c>
      <c r="G984" s="30">
        <v>5840</v>
      </c>
      <c r="H984" s="31">
        <v>46047</v>
      </c>
    </row>
    <row r="985" spans="1:8" s="32" customFormat="1" outlineLevel="2" x14ac:dyDescent="0.25">
      <c r="A985" s="40"/>
      <c r="B985" s="41" t="s">
        <v>45</v>
      </c>
      <c r="C985" s="42" t="s">
        <v>46</v>
      </c>
      <c r="D985" s="43" t="s">
        <v>39</v>
      </c>
      <c r="E985" s="44">
        <v>0.24640000000000001</v>
      </c>
      <c r="F985" s="44">
        <v>7.8848000000000003</v>
      </c>
      <c r="G985" s="44">
        <v>2678</v>
      </c>
      <c r="H985" s="45">
        <v>21115.49</v>
      </c>
    </row>
    <row r="986" spans="1:8" s="32" customFormat="1" outlineLevel="1" x14ac:dyDescent="0.25">
      <c r="A986" s="26" t="s">
        <v>1042</v>
      </c>
      <c r="B986" s="27" t="s">
        <v>102</v>
      </c>
      <c r="C986" s="28" t="s">
        <v>103</v>
      </c>
      <c r="D986" s="27" t="s">
        <v>44</v>
      </c>
      <c r="E986" s="29">
        <v>2.0160000000000001E-2</v>
      </c>
      <c r="F986" s="29">
        <v>0.64510000000000001</v>
      </c>
      <c r="G986" s="30">
        <v>8242</v>
      </c>
      <c r="H986" s="31">
        <v>5317</v>
      </c>
    </row>
    <row r="987" spans="1:8" s="32" customFormat="1" outlineLevel="2" x14ac:dyDescent="0.25">
      <c r="A987" s="40"/>
      <c r="B987" s="41" t="s">
        <v>45</v>
      </c>
      <c r="C987" s="42" t="s">
        <v>46</v>
      </c>
      <c r="D987" s="43" t="s">
        <v>39</v>
      </c>
      <c r="E987" s="44">
        <v>2.0160000000000001E-2</v>
      </c>
      <c r="F987" s="44">
        <v>0.64510000000000001</v>
      </c>
      <c r="G987" s="44">
        <v>2678</v>
      </c>
      <c r="H987" s="45">
        <v>1727.58</v>
      </c>
    </row>
    <row r="988" spans="1:8" s="39" customFormat="1" x14ac:dyDescent="0.25">
      <c r="A988" s="33"/>
      <c r="B988" s="34"/>
      <c r="C988" s="35" t="s">
        <v>55</v>
      </c>
      <c r="D988" s="34"/>
      <c r="E988" s="36"/>
      <c r="F988" s="36"/>
      <c r="G988" s="37">
        <v>1605</v>
      </c>
      <c r="H988" s="38">
        <v>51360</v>
      </c>
    </row>
    <row r="989" spans="1:8" s="32" customFormat="1" ht="13.5" outlineLevel="1" x14ac:dyDescent="0.25">
      <c r="A989" s="26" t="s">
        <v>1043</v>
      </c>
      <c r="B989" s="27" t="s">
        <v>82</v>
      </c>
      <c r="C989" s="28" t="s">
        <v>83</v>
      </c>
      <c r="D989" s="27" t="s">
        <v>84</v>
      </c>
      <c r="E989" s="29">
        <v>5.94E-3</v>
      </c>
      <c r="F989" s="29">
        <v>0.19009999999999999</v>
      </c>
      <c r="G989" s="30">
        <v>25</v>
      </c>
      <c r="H989" s="31">
        <v>5</v>
      </c>
    </row>
    <row r="990" spans="1:8" s="39" customFormat="1" x14ac:dyDescent="0.25">
      <c r="A990" s="33"/>
      <c r="B990" s="34"/>
      <c r="C990" s="35" t="s">
        <v>60</v>
      </c>
      <c r="D990" s="34"/>
      <c r="E990" s="36"/>
      <c r="F990" s="36"/>
      <c r="G990" s="49" t="s">
        <v>54</v>
      </c>
      <c r="H990" s="38" t="s">
        <v>54</v>
      </c>
    </row>
    <row r="991" spans="1:8" s="25" customFormat="1" ht="51.75" x14ac:dyDescent="0.25">
      <c r="A991" s="20" t="s">
        <v>1044</v>
      </c>
      <c r="B991" s="21" t="s">
        <v>966</v>
      </c>
      <c r="C991" s="21" t="s">
        <v>967</v>
      </c>
      <c r="D991" s="22" t="s">
        <v>59</v>
      </c>
      <c r="E991" s="327">
        <v>6.4000000000000003E-3</v>
      </c>
      <c r="F991" s="328"/>
      <c r="G991" s="23">
        <v>1558511</v>
      </c>
      <c r="H991" s="24">
        <v>9974</v>
      </c>
    </row>
    <row r="992" spans="1:8" s="32" customFormat="1" ht="24" outlineLevel="1" x14ac:dyDescent="0.25">
      <c r="A992" s="50" t="s">
        <v>1045</v>
      </c>
      <c r="B992" s="51" t="s">
        <v>296</v>
      </c>
      <c r="C992" s="52" t="s">
        <v>297</v>
      </c>
      <c r="D992" s="51" t="s">
        <v>35</v>
      </c>
      <c r="E992" s="53">
        <v>323.68</v>
      </c>
      <c r="F992" s="53">
        <v>2.0716000000000001</v>
      </c>
      <c r="G992" s="54">
        <v>4769</v>
      </c>
      <c r="H992" s="55">
        <v>9879</v>
      </c>
    </row>
    <row r="993" spans="1:8" s="32" customFormat="1" outlineLevel="1" x14ac:dyDescent="0.25">
      <c r="A993" s="26" t="s">
        <v>1046</v>
      </c>
      <c r="B993" s="27" t="s">
        <v>37</v>
      </c>
      <c r="C993" s="28" t="s">
        <v>38</v>
      </c>
      <c r="D993" s="27" t="s">
        <v>39</v>
      </c>
      <c r="E993" s="29">
        <v>0.69399999999999995</v>
      </c>
      <c r="F993" s="29">
        <v>4.4000000000000003E-3</v>
      </c>
      <c r="G993" s="29">
        <v>3152.02</v>
      </c>
      <c r="H993" s="31">
        <v>14</v>
      </c>
    </row>
    <row r="994" spans="1:8" s="39" customFormat="1" x14ac:dyDescent="0.25">
      <c r="A994" s="33"/>
      <c r="B994" s="34"/>
      <c r="C994" s="35" t="s">
        <v>40</v>
      </c>
      <c r="D994" s="34"/>
      <c r="E994" s="36"/>
      <c r="F994" s="36"/>
      <c r="G994" s="37">
        <v>1545811</v>
      </c>
      <c r="H994" s="38">
        <v>9893</v>
      </c>
    </row>
    <row r="995" spans="1:8" s="32" customFormat="1" outlineLevel="1" x14ac:dyDescent="0.25">
      <c r="A995" s="26" t="s">
        <v>1047</v>
      </c>
      <c r="B995" s="27" t="s">
        <v>127</v>
      </c>
      <c r="C995" s="28" t="s">
        <v>128</v>
      </c>
      <c r="D995" s="27" t="s">
        <v>44</v>
      </c>
      <c r="E995" s="29">
        <v>0.28000000000000003</v>
      </c>
      <c r="F995" s="29">
        <v>1.8E-3</v>
      </c>
      <c r="G995" s="30">
        <v>12762</v>
      </c>
      <c r="H995" s="31">
        <v>23</v>
      </c>
    </row>
    <row r="996" spans="1:8" s="32" customFormat="1" outlineLevel="2" x14ac:dyDescent="0.25">
      <c r="A996" s="40"/>
      <c r="B996" s="41" t="s">
        <v>45</v>
      </c>
      <c r="C996" s="42" t="s">
        <v>46</v>
      </c>
      <c r="D996" s="43" t="s">
        <v>39</v>
      </c>
      <c r="E996" s="44">
        <v>0.28000000000000003</v>
      </c>
      <c r="F996" s="44">
        <v>1.8E-3</v>
      </c>
      <c r="G996" s="44">
        <v>3825</v>
      </c>
      <c r="H996" s="45">
        <v>6.89</v>
      </c>
    </row>
    <row r="997" spans="1:8" s="32" customFormat="1" outlineLevel="1" x14ac:dyDescent="0.25">
      <c r="A997" s="26" t="s">
        <v>1048</v>
      </c>
      <c r="B997" s="27" t="s">
        <v>102</v>
      </c>
      <c r="C997" s="28" t="s">
        <v>103</v>
      </c>
      <c r="D997" s="27" t="s">
        <v>44</v>
      </c>
      <c r="E997" s="29">
        <v>0.41439999999999999</v>
      </c>
      <c r="F997" s="29">
        <v>2.7000000000000001E-3</v>
      </c>
      <c r="G997" s="30">
        <v>8242</v>
      </c>
      <c r="H997" s="31">
        <v>22</v>
      </c>
    </row>
    <row r="998" spans="1:8" s="32" customFormat="1" outlineLevel="2" x14ac:dyDescent="0.25">
      <c r="A998" s="40"/>
      <c r="B998" s="41" t="s">
        <v>45</v>
      </c>
      <c r="C998" s="42" t="s">
        <v>46</v>
      </c>
      <c r="D998" s="43" t="s">
        <v>39</v>
      </c>
      <c r="E998" s="44">
        <v>0.41439999999999999</v>
      </c>
      <c r="F998" s="44">
        <v>2.7000000000000001E-3</v>
      </c>
      <c r="G998" s="44">
        <v>2678</v>
      </c>
      <c r="H998" s="45">
        <v>7.23</v>
      </c>
    </row>
    <row r="999" spans="1:8" s="39" customFormat="1" x14ac:dyDescent="0.25">
      <c r="A999" s="33"/>
      <c r="B999" s="34"/>
      <c r="C999" s="35" t="s">
        <v>55</v>
      </c>
      <c r="D999" s="34"/>
      <c r="E999" s="36"/>
      <c r="F999" s="36"/>
      <c r="G999" s="37">
        <v>6988</v>
      </c>
      <c r="H999" s="38">
        <v>45</v>
      </c>
    </row>
    <row r="1000" spans="1:8" s="32" customFormat="1" outlineLevel="1" x14ac:dyDescent="0.25">
      <c r="A1000" s="26" t="s">
        <v>1049</v>
      </c>
      <c r="B1000" s="27" t="s">
        <v>973</v>
      </c>
      <c r="C1000" s="28" t="s">
        <v>974</v>
      </c>
      <c r="D1000" s="27" t="s">
        <v>201</v>
      </c>
      <c r="E1000" s="29">
        <v>0.01</v>
      </c>
      <c r="F1000" s="29">
        <v>1E-4</v>
      </c>
      <c r="G1000" s="30">
        <v>789266</v>
      </c>
      <c r="H1000" s="31">
        <v>51</v>
      </c>
    </row>
    <row r="1001" spans="1:8" s="39" customFormat="1" x14ac:dyDescent="0.25">
      <c r="A1001" s="33"/>
      <c r="B1001" s="34"/>
      <c r="C1001" s="35" t="s">
        <v>60</v>
      </c>
      <c r="D1001" s="34"/>
      <c r="E1001" s="36"/>
      <c r="F1001" s="36"/>
      <c r="G1001" s="37">
        <v>7893</v>
      </c>
      <c r="H1001" s="38">
        <v>50</v>
      </c>
    </row>
    <row r="1002" spans="1:8" s="25" customFormat="1" ht="51.75" x14ac:dyDescent="0.25">
      <c r="A1002" s="20" t="s">
        <v>1050</v>
      </c>
      <c r="B1002" s="21" t="s">
        <v>1051</v>
      </c>
      <c r="C1002" s="21" t="s">
        <v>1052</v>
      </c>
      <c r="D1002" s="22" t="s">
        <v>310</v>
      </c>
      <c r="E1002" s="327">
        <v>34.4</v>
      </c>
      <c r="F1002" s="328"/>
      <c r="G1002" s="23">
        <v>11624</v>
      </c>
      <c r="H1002" s="24">
        <v>399866</v>
      </c>
    </row>
    <row r="1003" spans="1:8" s="32" customFormat="1" ht="24" outlineLevel="1" x14ac:dyDescent="0.25">
      <c r="A1003" s="50" t="s">
        <v>1053</v>
      </c>
      <c r="B1003" s="51" t="s">
        <v>1054</v>
      </c>
      <c r="C1003" s="52" t="s">
        <v>1055</v>
      </c>
      <c r="D1003" s="51" t="s">
        <v>35</v>
      </c>
      <c r="E1003" s="53">
        <v>1.9490000000000001</v>
      </c>
      <c r="F1003" s="53">
        <v>67.038700000000006</v>
      </c>
      <c r="G1003" s="54">
        <v>5586</v>
      </c>
      <c r="H1003" s="55">
        <v>374478</v>
      </c>
    </row>
    <row r="1004" spans="1:8" s="32" customFormat="1" outlineLevel="1" x14ac:dyDescent="0.25">
      <c r="A1004" s="26" t="s">
        <v>1056</v>
      </c>
      <c r="B1004" s="27" t="s">
        <v>37</v>
      </c>
      <c r="C1004" s="28" t="s">
        <v>38</v>
      </c>
      <c r="D1004" s="27" t="s">
        <v>39</v>
      </c>
      <c r="E1004" s="29">
        <v>3.2000000000000001E-2</v>
      </c>
      <c r="F1004" s="29">
        <v>1.1008</v>
      </c>
      <c r="G1004" s="29">
        <v>2562.6799999999998</v>
      </c>
      <c r="H1004" s="31">
        <v>2821</v>
      </c>
    </row>
    <row r="1005" spans="1:8" s="39" customFormat="1" x14ac:dyDescent="0.25">
      <c r="A1005" s="33"/>
      <c r="B1005" s="34"/>
      <c r="C1005" s="35" t="s">
        <v>40</v>
      </c>
      <c r="D1005" s="34"/>
      <c r="E1005" s="36"/>
      <c r="F1005" s="36"/>
      <c r="G1005" s="37">
        <v>10968</v>
      </c>
      <c r="H1005" s="38">
        <v>377299</v>
      </c>
    </row>
    <row r="1006" spans="1:8" s="32" customFormat="1" outlineLevel="1" x14ac:dyDescent="0.25">
      <c r="A1006" s="26" t="s">
        <v>1057</v>
      </c>
      <c r="B1006" s="27" t="s">
        <v>42</v>
      </c>
      <c r="C1006" s="28" t="s">
        <v>43</v>
      </c>
      <c r="D1006" s="27" t="s">
        <v>44</v>
      </c>
      <c r="E1006" s="29">
        <v>4.5919999999999997E-3</v>
      </c>
      <c r="F1006" s="29">
        <v>0.158</v>
      </c>
      <c r="G1006" s="30">
        <v>6074</v>
      </c>
      <c r="H1006" s="31">
        <v>959</v>
      </c>
    </row>
    <row r="1007" spans="1:8" s="32" customFormat="1" outlineLevel="2" x14ac:dyDescent="0.25">
      <c r="A1007" s="40"/>
      <c r="B1007" s="41" t="s">
        <v>45</v>
      </c>
      <c r="C1007" s="42" t="s">
        <v>46</v>
      </c>
      <c r="D1007" s="43" t="s">
        <v>39</v>
      </c>
      <c r="E1007" s="44">
        <v>4.5919999999999997E-3</v>
      </c>
      <c r="F1007" s="44">
        <v>0.158</v>
      </c>
      <c r="G1007" s="44">
        <v>2242</v>
      </c>
      <c r="H1007" s="45">
        <v>354.24</v>
      </c>
    </row>
    <row r="1008" spans="1:8" s="32" customFormat="1" outlineLevel="1" x14ac:dyDescent="0.25">
      <c r="A1008" s="26" t="s">
        <v>1058</v>
      </c>
      <c r="B1008" s="27" t="s">
        <v>264</v>
      </c>
      <c r="C1008" s="28" t="s">
        <v>265</v>
      </c>
      <c r="D1008" s="27" t="s">
        <v>44</v>
      </c>
      <c r="E1008" s="29">
        <v>6.4960000000000004E-2</v>
      </c>
      <c r="F1008" s="29">
        <v>2.2345999999999999</v>
      </c>
      <c r="G1008" s="30">
        <v>303</v>
      </c>
      <c r="H1008" s="31">
        <v>677</v>
      </c>
    </row>
    <row r="1009" spans="1:8" s="32" customFormat="1" outlineLevel="2" x14ac:dyDescent="0.25">
      <c r="A1009" s="40"/>
      <c r="B1009" s="41" t="s">
        <v>45</v>
      </c>
      <c r="C1009" s="42" t="s">
        <v>53</v>
      </c>
      <c r="D1009" s="43" t="s">
        <v>39</v>
      </c>
      <c r="E1009" s="46" t="s">
        <v>54</v>
      </c>
      <c r="F1009" s="46" t="s">
        <v>54</v>
      </c>
      <c r="G1009" s="47" t="s">
        <v>54</v>
      </c>
      <c r="H1009" s="45" t="s">
        <v>54</v>
      </c>
    </row>
    <row r="1010" spans="1:8" s="32" customFormat="1" outlineLevel="1" x14ac:dyDescent="0.25">
      <c r="A1010" s="26" t="s">
        <v>1059</v>
      </c>
      <c r="B1010" s="27" t="s">
        <v>102</v>
      </c>
      <c r="C1010" s="28" t="s">
        <v>103</v>
      </c>
      <c r="D1010" s="27" t="s">
        <v>44</v>
      </c>
      <c r="E1010" s="29">
        <v>2.6991999999999999E-2</v>
      </c>
      <c r="F1010" s="29">
        <v>0.92849999999999999</v>
      </c>
      <c r="G1010" s="30">
        <v>8242</v>
      </c>
      <c r="H1010" s="31">
        <v>7653</v>
      </c>
    </row>
    <row r="1011" spans="1:8" s="32" customFormat="1" outlineLevel="2" x14ac:dyDescent="0.25">
      <c r="A1011" s="40"/>
      <c r="B1011" s="41" t="s">
        <v>45</v>
      </c>
      <c r="C1011" s="42" t="s">
        <v>46</v>
      </c>
      <c r="D1011" s="43" t="s">
        <v>39</v>
      </c>
      <c r="E1011" s="44">
        <v>2.6991999999999999E-2</v>
      </c>
      <c r="F1011" s="44">
        <v>0.92849999999999999</v>
      </c>
      <c r="G1011" s="44">
        <v>2678</v>
      </c>
      <c r="H1011" s="45">
        <v>2486.52</v>
      </c>
    </row>
    <row r="1012" spans="1:8" s="39" customFormat="1" x14ac:dyDescent="0.25">
      <c r="A1012" s="33"/>
      <c r="B1012" s="34"/>
      <c r="C1012" s="35" t="s">
        <v>55</v>
      </c>
      <c r="D1012" s="34"/>
      <c r="E1012" s="36"/>
      <c r="F1012" s="36"/>
      <c r="G1012" s="37">
        <v>270</v>
      </c>
      <c r="H1012" s="38">
        <v>9288</v>
      </c>
    </row>
    <row r="1013" spans="1:8" s="32" customFormat="1" outlineLevel="1" x14ac:dyDescent="0.25">
      <c r="A1013" s="26" t="s">
        <v>1060</v>
      </c>
      <c r="B1013" s="27" t="s">
        <v>1061</v>
      </c>
      <c r="C1013" s="28" t="s">
        <v>1062</v>
      </c>
      <c r="D1013" s="27" t="s">
        <v>59</v>
      </c>
      <c r="E1013" s="29">
        <v>1.5E-3</v>
      </c>
      <c r="F1013" s="29">
        <v>5.16E-2</v>
      </c>
      <c r="G1013" s="30">
        <v>30358</v>
      </c>
      <c r="H1013" s="31">
        <v>1566</v>
      </c>
    </row>
    <row r="1014" spans="1:8" s="32" customFormat="1" ht="13.5" outlineLevel="1" x14ac:dyDescent="0.25">
      <c r="A1014" s="26" t="s">
        <v>1063</v>
      </c>
      <c r="B1014" s="27" t="s">
        <v>82</v>
      </c>
      <c r="C1014" s="28" t="s">
        <v>83</v>
      </c>
      <c r="D1014" s="27" t="s">
        <v>84</v>
      </c>
      <c r="E1014" s="29">
        <v>1E-3</v>
      </c>
      <c r="F1014" s="29">
        <v>3.44E-2</v>
      </c>
      <c r="G1014" s="30">
        <v>25</v>
      </c>
      <c r="H1014" s="31">
        <v>0.86</v>
      </c>
    </row>
    <row r="1015" spans="1:8" s="32" customFormat="1" outlineLevel="1" x14ac:dyDescent="0.25">
      <c r="A1015" s="26" t="s">
        <v>1064</v>
      </c>
      <c r="B1015" s="27" t="s">
        <v>1065</v>
      </c>
      <c r="C1015" s="28" t="s">
        <v>1066</v>
      </c>
      <c r="D1015" s="27" t="s">
        <v>88</v>
      </c>
      <c r="E1015" s="29">
        <v>0.2</v>
      </c>
      <c r="F1015" s="29">
        <v>6.88</v>
      </c>
      <c r="G1015" s="30">
        <v>2108</v>
      </c>
      <c r="H1015" s="31">
        <v>14503</v>
      </c>
    </row>
    <row r="1016" spans="1:8" s="39" customFormat="1" x14ac:dyDescent="0.25">
      <c r="A1016" s="33"/>
      <c r="B1016" s="34"/>
      <c r="C1016" s="35" t="s">
        <v>60</v>
      </c>
      <c r="D1016" s="34"/>
      <c r="E1016" s="36"/>
      <c r="F1016" s="36"/>
      <c r="G1016" s="37">
        <v>468</v>
      </c>
      <c r="H1016" s="38">
        <v>16100</v>
      </c>
    </row>
    <row r="1017" spans="1:8" s="25" customFormat="1" ht="26.25" thickBot="1" x14ac:dyDescent="0.3">
      <c r="A1017" s="20" t="s">
        <v>1067</v>
      </c>
      <c r="B1017" s="21" t="s">
        <v>321</v>
      </c>
      <c r="C1017" s="21" t="s">
        <v>1068</v>
      </c>
      <c r="D1017" s="22" t="s">
        <v>310</v>
      </c>
      <c r="E1017" s="344">
        <v>34.4</v>
      </c>
      <c r="F1017" s="345"/>
      <c r="G1017" s="23">
        <v>15500</v>
      </c>
      <c r="H1017" s="24">
        <v>533200</v>
      </c>
    </row>
    <row r="1018" spans="1:8" s="1" customFormat="1" ht="13.5" thickTop="1" x14ac:dyDescent="0.25">
      <c r="A1018" s="337" t="s">
        <v>1069</v>
      </c>
      <c r="B1018" s="338"/>
      <c r="C1018" s="339"/>
      <c r="D1018" s="57" t="s">
        <v>407</v>
      </c>
      <c r="E1018" s="58"/>
      <c r="F1018" s="58"/>
      <c r="G1018" s="59"/>
      <c r="H1018" s="60">
        <v>1039584</v>
      </c>
    </row>
    <row r="1019" spans="1:8" s="1" customFormat="1" x14ac:dyDescent="0.25">
      <c r="A1019" s="61"/>
      <c r="B1019" s="62"/>
      <c r="C1019" s="63" t="s">
        <v>408</v>
      </c>
      <c r="D1019" s="64"/>
      <c r="E1019" s="65"/>
      <c r="F1019" s="65"/>
      <c r="G1019" s="65"/>
      <c r="H1019" s="66"/>
    </row>
    <row r="1020" spans="1:8" s="1" customFormat="1" x14ac:dyDescent="0.25">
      <c r="A1020" s="67"/>
      <c r="B1020" s="340" t="s">
        <v>415</v>
      </c>
      <c r="C1020" s="341"/>
      <c r="D1020" s="68" t="s">
        <v>407</v>
      </c>
      <c r="E1020" s="69"/>
      <c r="F1020" s="69"/>
      <c r="G1020" s="70"/>
      <c r="H1020" s="71">
        <v>1039584</v>
      </c>
    </row>
    <row r="1021" spans="1:8" s="1" customFormat="1" x14ac:dyDescent="0.25">
      <c r="A1021" s="67"/>
      <c r="B1021" s="340" t="s">
        <v>416</v>
      </c>
      <c r="C1021" s="341"/>
      <c r="D1021" s="68" t="s">
        <v>407</v>
      </c>
      <c r="E1021" s="69"/>
      <c r="F1021" s="69"/>
      <c r="G1021" s="70"/>
      <c r="H1021" s="71">
        <v>16150</v>
      </c>
    </row>
    <row r="1022" spans="1:8" s="1" customFormat="1" x14ac:dyDescent="0.25">
      <c r="A1022" s="67"/>
      <c r="B1022" s="340" t="s">
        <v>410</v>
      </c>
      <c r="C1022" s="341"/>
      <c r="D1022" s="68" t="s">
        <v>407</v>
      </c>
      <c r="E1022" s="69"/>
      <c r="F1022" s="69"/>
      <c r="G1022" s="70"/>
      <c r="H1022" s="71">
        <v>455224</v>
      </c>
    </row>
    <row r="1023" spans="1:8" s="1" customFormat="1" x14ac:dyDescent="0.25">
      <c r="A1023" s="67"/>
      <c r="B1023" s="340" t="s">
        <v>411</v>
      </c>
      <c r="C1023" s="341"/>
      <c r="D1023" s="68" t="s">
        <v>407</v>
      </c>
      <c r="E1023" s="69"/>
      <c r="F1023" s="69"/>
      <c r="G1023" s="70"/>
      <c r="H1023" s="71">
        <v>533200</v>
      </c>
    </row>
    <row r="1024" spans="1:8" s="1" customFormat="1" x14ac:dyDescent="0.25">
      <c r="A1024" s="67"/>
      <c r="B1024" s="340" t="s">
        <v>417</v>
      </c>
      <c r="C1024" s="341"/>
      <c r="D1024" s="68" t="s">
        <v>407</v>
      </c>
      <c r="E1024" s="69"/>
      <c r="F1024" s="69"/>
      <c r="G1024" s="70"/>
      <c r="H1024" s="71">
        <v>1039584</v>
      </c>
    </row>
    <row r="1025" spans="1:8" s="1" customFormat="1" x14ac:dyDescent="0.25">
      <c r="A1025" s="67"/>
      <c r="B1025" s="62"/>
      <c r="C1025" s="72" t="s">
        <v>413</v>
      </c>
      <c r="D1025" s="68" t="s">
        <v>35</v>
      </c>
      <c r="E1025" s="69"/>
      <c r="F1025" s="69"/>
      <c r="G1025" s="70"/>
      <c r="H1025" s="71">
        <v>87</v>
      </c>
    </row>
    <row r="1026" spans="1:8" s="1" customFormat="1" x14ac:dyDescent="0.25">
      <c r="A1026" s="67"/>
      <c r="B1026" s="62"/>
      <c r="C1026" s="72" t="s">
        <v>414</v>
      </c>
      <c r="D1026" s="68" t="s">
        <v>407</v>
      </c>
      <c r="E1026" s="69"/>
      <c r="F1026" s="69"/>
      <c r="G1026" s="70"/>
      <c r="H1026" s="71">
        <v>455224</v>
      </c>
    </row>
    <row r="1027" spans="1:8" s="1" customFormat="1" x14ac:dyDescent="0.25">
      <c r="A1027" s="67"/>
      <c r="B1027" s="62"/>
      <c r="C1027" s="72" t="s">
        <v>1070</v>
      </c>
      <c r="D1027" s="68" t="s">
        <v>407</v>
      </c>
      <c r="E1027" s="69"/>
      <c r="F1027" s="69"/>
      <c r="G1027" s="70"/>
      <c r="H1027" s="71">
        <v>1039584</v>
      </c>
    </row>
    <row r="1028" spans="1:8" s="1" customFormat="1" x14ac:dyDescent="0.25">
      <c r="A1028" s="67"/>
      <c r="B1028" s="62"/>
      <c r="C1028" s="72" t="s">
        <v>413</v>
      </c>
      <c r="D1028" s="68" t="s">
        <v>35</v>
      </c>
      <c r="E1028" s="69"/>
      <c r="F1028" s="69"/>
      <c r="G1028" s="70"/>
      <c r="H1028" s="71">
        <v>87</v>
      </c>
    </row>
    <row r="1029" spans="1:8" s="1" customFormat="1" x14ac:dyDescent="0.25">
      <c r="A1029" s="67"/>
      <c r="B1029" s="62"/>
      <c r="C1029" s="72" t="s">
        <v>414</v>
      </c>
      <c r="D1029" s="68" t="s">
        <v>407</v>
      </c>
      <c r="E1029" s="69"/>
      <c r="F1029" s="69"/>
      <c r="G1029" s="70"/>
      <c r="H1029" s="71">
        <v>455224</v>
      </c>
    </row>
    <row r="1030" spans="1:8" s="1" customFormat="1" x14ac:dyDescent="0.25">
      <c r="A1030" s="342"/>
      <c r="B1030" s="329"/>
      <c r="C1030" s="329"/>
      <c r="D1030" s="329"/>
      <c r="E1030" s="329"/>
      <c r="F1030" s="329"/>
      <c r="G1030" s="329"/>
      <c r="H1030" s="343"/>
    </row>
    <row r="1031" spans="1:8" ht="15.75" customHeight="1" x14ac:dyDescent="0.25">
      <c r="A1031" s="330" t="s">
        <v>1071</v>
      </c>
      <c r="B1031" s="331"/>
      <c r="C1031" s="331"/>
      <c r="D1031" s="331"/>
      <c r="E1031" s="331"/>
      <c r="F1031" s="331"/>
      <c r="G1031" s="331"/>
      <c r="H1031" s="332"/>
    </row>
    <row r="1032" spans="1:8" s="25" customFormat="1" ht="42" x14ac:dyDescent="0.25">
      <c r="A1032" s="20" t="s">
        <v>1072</v>
      </c>
      <c r="B1032" s="21" t="s">
        <v>1073</v>
      </c>
      <c r="C1032" s="21" t="s">
        <v>1074</v>
      </c>
      <c r="D1032" s="22" t="s">
        <v>75</v>
      </c>
      <c r="E1032" s="333">
        <v>7</v>
      </c>
      <c r="F1032" s="334"/>
      <c r="G1032" s="23">
        <v>3232</v>
      </c>
      <c r="H1032" s="24">
        <v>22624</v>
      </c>
    </row>
    <row r="1033" spans="1:8" s="32" customFormat="1" ht="24" outlineLevel="1" x14ac:dyDescent="0.25">
      <c r="A1033" s="26" t="s">
        <v>1075</v>
      </c>
      <c r="B1033" s="27" t="s">
        <v>1076</v>
      </c>
      <c r="C1033" s="28" t="s">
        <v>1077</v>
      </c>
      <c r="D1033" s="27" t="s">
        <v>35</v>
      </c>
      <c r="E1033" s="29">
        <v>0.55969999999999998</v>
      </c>
      <c r="F1033" s="29">
        <v>3.9178999999999999</v>
      </c>
      <c r="G1033" s="30">
        <v>5329</v>
      </c>
      <c r="H1033" s="31">
        <v>20878</v>
      </c>
    </row>
    <row r="1034" spans="1:8" s="39" customFormat="1" x14ac:dyDescent="0.25">
      <c r="A1034" s="33"/>
      <c r="B1034" s="34"/>
      <c r="C1034" s="35" t="s">
        <v>40</v>
      </c>
      <c r="D1034" s="34"/>
      <c r="E1034" s="36"/>
      <c r="F1034" s="36"/>
      <c r="G1034" s="37">
        <v>2983</v>
      </c>
      <c r="H1034" s="38">
        <v>20881</v>
      </c>
    </row>
    <row r="1035" spans="1:8" s="32" customFormat="1" outlineLevel="1" x14ac:dyDescent="0.25">
      <c r="A1035" s="26" t="s">
        <v>1078</v>
      </c>
      <c r="B1035" s="27" t="s">
        <v>1079</v>
      </c>
      <c r="C1035" s="28" t="s">
        <v>1080</v>
      </c>
      <c r="D1035" s="27" t="s">
        <v>59</v>
      </c>
      <c r="E1035" s="29">
        <v>7.4999999999999993E-5</v>
      </c>
      <c r="F1035" s="29">
        <v>5.0000000000000001E-4</v>
      </c>
      <c r="G1035" s="30">
        <v>851834</v>
      </c>
      <c r="H1035" s="31">
        <v>447</v>
      </c>
    </row>
    <row r="1036" spans="1:8" s="32" customFormat="1" outlineLevel="1" x14ac:dyDescent="0.25">
      <c r="A1036" s="26" t="s">
        <v>1081</v>
      </c>
      <c r="B1036" s="27" t="s">
        <v>907</v>
      </c>
      <c r="C1036" s="28" t="s">
        <v>908</v>
      </c>
      <c r="D1036" s="27" t="s">
        <v>88</v>
      </c>
      <c r="E1036" s="29">
        <v>0.184</v>
      </c>
      <c r="F1036" s="29">
        <v>1.288</v>
      </c>
      <c r="G1036" s="30">
        <v>790</v>
      </c>
      <c r="H1036" s="31">
        <v>1018</v>
      </c>
    </row>
    <row r="1037" spans="1:8" s="32" customFormat="1" outlineLevel="1" x14ac:dyDescent="0.25">
      <c r="A1037" s="26" t="s">
        <v>1082</v>
      </c>
      <c r="B1037" s="27" t="s">
        <v>111</v>
      </c>
      <c r="C1037" s="28" t="s">
        <v>112</v>
      </c>
      <c r="D1037" s="27" t="s">
        <v>88</v>
      </c>
      <c r="E1037" s="29">
        <v>3.5999999999999999E-3</v>
      </c>
      <c r="F1037" s="29">
        <v>2.52E-2</v>
      </c>
      <c r="G1037" s="30">
        <v>1103</v>
      </c>
      <c r="H1037" s="31">
        <v>28</v>
      </c>
    </row>
    <row r="1038" spans="1:8" s="32" customFormat="1" ht="13.5" outlineLevel="1" x14ac:dyDescent="0.25">
      <c r="A1038" s="26" t="s">
        <v>1083</v>
      </c>
      <c r="B1038" s="27" t="s">
        <v>114</v>
      </c>
      <c r="C1038" s="28" t="s">
        <v>115</v>
      </c>
      <c r="D1038" s="27" t="s">
        <v>116</v>
      </c>
      <c r="E1038" s="29">
        <v>8.8000000000000005E-3</v>
      </c>
      <c r="F1038" s="29">
        <v>6.1600000000000002E-2</v>
      </c>
      <c r="G1038" s="30">
        <v>4057</v>
      </c>
      <c r="H1038" s="31">
        <v>250</v>
      </c>
    </row>
    <row r="1039" spans="1:8" s="39" customFormat="1" x14ac:dyDescent="0.25">
      <c r="A1039" s="33"/>
      <c r="B1039" s="34"/>
      <c r="C1039" s="35" t="s">
        <v>60</v>
      </c>
      <c r="D1039" s="34"/>
      <c r="E1039" s="36"/>
      <c r="F1039" s="36"/>
      <c r="G1039" s="37">
        <v>249</v>
      </c>
      <c r="H1039" s="38">
        <v>1743</v>
      </c>
    </row>
    <row r="1040" spans="1:8" s="25" customFormat="1" ht="25.5" x14ac:dyDescent="0.25">
      <c r="A1040" s="20" t="s">
        <v>1084</v>
      </c>
      <c r="B1040" s="21" t="s">
        <v>1085</v>
      </c>
      <c r="C1040" s="21" t="s">
        <v>1086</v>
      </c>
      <c r="D1040" s="22" t="s">
        <v>88</v>
      </c>
      <c r="E1040" s="333">
        <v>2</v>
      </c>
      <c r="F1040" s="334"/>
      <c r="G1040" s="73">
        <v>3227.68</v>
      </c>
      <c r="H1040" s="24">
        <v>6455</v>
      </c>
    </row>
    <row r="1041" spans="1:8" s="25" customFormat="1" ht="42" x14ac:dyDescent="0.25">
      <c r="A1041" s="20" t="s">
        <v>1087</v>
      </c>
      <c r="B1041" s="21" t="s">
        <v>1088</v>
      </c>
      <c r="C1041" s="21" t="s">
        <v>1089</v>
      </c>
      <c r="D1041" s="22" t="s">
        <v>201</v>
      </c>
      <c r="E1041" s="333">
        <v>1</v>
      </c>
      <c r="F1041" s="334"/>
      <c r="G1041" s="23">
        <v>19322</v>
      </c>
      <c r="H1041" s="24">
        <v>19322</v>
      </c>
    </row>
    <row r="1042" spans="1:8" s="32" customFormat="1" ht="24" outlineLevel="1" x14ac:dyDescent="0.25">
      <c r="A1042" s="50" t="s">
        <v>1090</v>
      </c>
      <c r="B1042" s="51" t="s">
        <v>1091</v>
      </c>
      <c r="C1042" s="52" t="s">
        <v>1092</v>
      </c>
      <c r="D1042" s="51" t="s">
        <v>35</v>
      </c>
      <c r="E1042" s="53">
        <v>3.5840000000000001</v>
      </c>
      <c r="F1042" s="53">
        <v>3.5840000000000001</v>
      </c>
      <c r="G1042" s="54">
        <v>4579</v>
      </c>
      <c r="H1042" s="55">
        <v>16411</v>
      </c>
    </row>
    <row r="1043" spans="1:8" s="32" customFormat="1" outlineLevel="1" x14ac:dyDescent="0.25">
      <c r="A1043" s="26" t="s">
        <v>1093</v>
      </c>
      <c r="B1043" s="27" t="s">
        <v>37</v>
      </c>
      <c r="C1043" s="28" t="s">
        <v>38</v>
      </c>
      <c r="D1043" s="27" t="s">
        <v>39</v>
      </c>
      <c r="E1043" s="29">
        <v>0.16300000000000001</v>
      </c>
      <c r="F1043" s="29">
        <v>0.16300000000000001</v>
      </c>
      <c r="G1043" s="29">
        <v>3656.44</v>
      </c>
      <c r="H1043" s="31">
        <v>596</v>
      </c>
    </row>
    <row r="1044" spans="1:8" s="39" customFormat="1" x14ac:dyDescent="0.25">
      <c r="A1044" s="33"/>
      <c r="B1044" s="34"/>
      <c r="C1044" s="35" t="s">
        <v>40</v>
      </c>
      <c r="D1044" s="34"/>
      <c r="E1044" s="36"/>
      <c r="F1044" s="36"/>
      <c r="G1044" s="37">
        <v>17007</v>
      </c>
      <c r="H1044" s="38">
        <v>17007</v>
      </c>
    </row>
    <row r="1045" spans="1:8" s="32" customFormat="1" ht="24" outlineLevel="1" x14ac:dyDescent="0.25">
      <c r="A1045" s="26" t="s">
        <v>1094</v>
      </c>
      <c r="B1045" s="27" t="s">
        <v>1095</v>
      </c>
      <c r="C1045" s="28" t="s">
        <v>1096</v>
      </c>
      <c r="D1045" s="27" t="s">
        <v>44</v>
      </c>
      <c r="E1045" s="29">
        <v>0.1232</v>
      </c>
      <c r="F1045" s="29">
        <v>0.1232</v>
      </c>
      <c r="G1045" s="30">
        <v>14543</v>
      </c>
      <c r="H1045" s="31">
        <v>1792</v>
      </c>
    </row>
    <row r="1046" spans="1:8" s="32" customFormat="1" outlineLevel="2" x14ac:dyDescent="0.25">
      <c r="A1046" s="40"/>
      <c r="B1046" s="41" t="s">
        <v>45</v>
      </c>
      <c r="C1046" s="42" t="s">
        <v>46</v>
      </c>
      <c r="D1046" s="43" t="s">
        <v>39</v>
      </c>
      <c r="E1046" s="44">
        <v>0.1232</v>
      </c>
      <c r="F1046" s="44">
        <v>0.1232</v>
      </c>
      <c r="G1046" s="44">
        <v>3825</v>
      </c>
      <c r="H1046" s="45">
        <v>471.24</v>
      </c>
    </row>
    <row r="1047" spans="1:8" s="32" customFormat="1" outlineLevel="1" x14ac:dyDescent="0.25">
      <c r="A1047" s="26" t="s">
        <v>1097</v>
      </c>
      <c r="B1047" s="27" t="s">
        <v>127</v>
      </c>
      <c r="C1047" s="28" t="s">
        <v>128</v>
      </c>
      <c r="D1047" s="27" t="s">
        <v>44</v>
      </c>
      <c r="E1047" s="29">
        <v>1.7024000000000001E-2</v>
      </c>
      <c r="F1047" s="29">
        <v>1.7000000000000001E-2</v>
      </c>
      <c r="G1047" s="30">
        <v>12762</v>
      </c>
      <c r="H1047" s="31">
        <v>217</v>
      </c>
    </row>
    <row r="1048" spans="1:8" s="32" customFormat="1" outlineLevel="2" x14ac:dyDescent="0.25">
      <c r="A1048" s="40"/>
      <c r="B1048" s="41" t="s">
        <v>45</v>
      </c>
      <c r="C1048" s="42" t="s">
        <v>46</v>
      </c>
      <c r="D1048" s="43" t="s">
        <v>39</v>
      </c>
      <c r="E1048" s="44">
        <v>1.7024000000000001E-2</v>
      </c>
      <c r="F1048" s="44">
        <v>1.7000000000000001E-2</v>
      </c>
      <c r="G1048" s="44">
        <v>3825</v>
      </c>
      <c r="H1048" s="45">
        <v>65.03</v>
      </c>
    </row>
    <row r="1049" spans="1:8" s="32" customFormat="1" outlineLevel="1" x14ac:dyDescent="0.25">
      <c r="A1049" s="26" t="s">
        <v>1098</v>
      </c>
      <c r="B1049" s="27" t="s">
        <v>102</v>
      </c>
      <c r="C1049" s="28" t="s">
        <v>103</v>
      </c>
      <c r="D1049" s="27" t="s">
        <v>44</v>
      </c>
      <c r="E1049" s="29">
        <v>2.2512000000000001E-2</v>
      </c>
      <c r="F1049" s="29">
        <v>2.2499999999999999E-2</v>
      </c>
      <c r="G1049" s="30">
        <v>8242</v>
      </c>
      <c r="H1049" s="31">
        <v>186</v>
      </c>
    </row>
    <row r="1050" spans="1:8" s="32" customFormat="1" outlineLevel="2" x14ac:dyDescent="0.25">
      <c r="A1050" s="40"/>
      <c r="B1050" s="41" t="s">
        <v>45</v>
      </c>
      <c r="C1050" s="42" t="s">
        <v>46</v>
      </c>
      <c r="D1050" s="43" t="s">
        <v>39</v>
      </c>
      <c r="E1050" s="44">
        <v>2.2512000000000001E-2</v>
      </c>
      <c r="F1050" s="44">
        <v>2.2499999999999999E-2</v>
      </c>
      <c r="G1050" s="44">
        <v>2678</v>
      </c>
      <c r="H1050" s="45">
        <v>60.25</v>
      </c>
    </row>
    <row r="1051" spans="1:8" s="39" customFormat="1" x14ac:dyDescent="0.25">
      <c r="A1051" s="33"/>
      <c r="B1051" s="34"/>
      <c r="C1051" s="35" t="s">
        <v>55</v>
      </c>
      <c r="D1051" s="34"/>
      <c r="E1051" s="36"/>
      <c r="F1051" s="36"/>
      <c r="G1051" s="37">
        <v>2195</v>
      </c>
      <c r="H1051" s="38">
        <v>2195</v>
      </c>
    </row>
    <row r="1052" spans="1:8" s="32" customFormat="1" outlineLevel="1" x14ac:dyDescent="0.25">
      <c r="A1052" s="26" t="s">
        <v>1099</v>
      </c>
      <c r="B1052" s="27" t="s">
        <v>275</v>
      </c>
      <c r="C1052" s="28" t="s">
        <v>276</v>
      </c>
      <c r="D1052" s="27" t="s">
        <v>59</v>
      </c>
      <c r="E1052" s="29">
        <v>4.8000000000000001E-4</v>
      </c>
      <c r="F1052" s="29">
        <v>5.0000000000000001E-4</v>
      </c>
      <c r="G1052" s="30">
        <v>954056</v>
      </c>
      <c r="H1052" s="31">
        <v>458</v>
      </c>
    </row>
    <row r="1053" spans="1:8" s="32" customFormat="1" outlineLevel="1" x14ac:dyDescent="0.25">
      <c r="A1053" s="26" t="s">
        <v>1100</v>
      </c>
      <c r="B1053" s="27" t="s">
        <v>855</v>
      </c>
      <c r="C1053" s="28" t="s">
        <v>856</v>
      </c>
      <c r="D1053" s="27" t="s">
        <v>59</v>
      </c>
      <c r="E1053" s="29">
        <v>1.93E-4</v>
      </c>
      <c r="F1053" s="29">
        <v>2.0000000000000001E-4</v>
      </c>
      <c r="G1053" s="30">
        <v>733984</v>
      </c>
      <c r="H1053" s="31">
        <v>142</v>
      </c>
    </row>
    <row r="1054" spans="1:8" s="32" customFormat="1" outlineLevel="1" x14ac:dyDescent="0.25">
      <c r="A1054" s="26" t="s">
        <v>1101</v>
      </c>
      <c r="B1054" s="27" t="s">
        <v>858</v>
      </c>
      <c r="C1054" s="28" t="s">
        <v>859</v>
      </c>
      <c r="D1054" s="27" t="s">
        <v>59</v>
      </c>
      <c r="E1054" s="29">
        <v>3.4E-5</v>
      </c>
      <c r="F1054" s="30">
        <v>0</v>
      </c>
      <c r="G1054" s="30">
        <v>991185</v>
      </c>
      <c r="H1054" s="31">
        <v>34</v>
      </c>
    </row>
    <row r="1055" spans="1:8" s="32" customFormat="1" outlineLevel="1" x14ac:dyDescent="0.25">
      <c r="A1055" s="26" t="s">
        <v>1102</v>
      </c>
      <c r="B1055" s="27" t="s">
        <v>1103</v>
      </c>
      <c r="C1055" s="28" t="s">
        <v>1104</v>
      </c>
      <c r="D1055" s="27" t="s">
        <v>59</v>
      </c>
      <c r="E1055" s="29">
        <v>5.5999999999999999E-5</v>
      </c>
      <c r="F1055" s="29">
        <v>1E-4</v>
      </c>
      <c r="G1055" s="30">
        <v>1464149</v>
      </c>
      <c r="H1055" s="31">
        <v>82</v>
      </c>
    </row>
    <row r="1056" spans="1:8" s="39" customFormat="1" x14ac:dyDescent="0.25">
      <c r="A1056" s="33"/>
      <c r="B1056" s="34"/>
      <c r="C1056" s="35" t="s">
        <v>60</v>
      </c>
      <c r="D1056" s="34"/>
      <c r="E1056" s="36"/>
      <c r="F1056" s="36"/>
      <c r="G1056" s="37">
        <v>716</v>
      </c>
      <c r="H1056" s="38">
        <v>716</v>
      </c>
    </row>
    <row r="1057" spans="1:8" s="25" customFormat="1" ht="32.25" x14ac:dyDescent="0.25">
      <c r="A1057" s="20" t="s">
        <v>1105</v>
      </c>
      <c r="B1057" s="21" t="s">
        <v>1106</v>
      </c>
      <c r="C1057" s="21" t="s">
        <v>1107</v>
      </c>
      <c r="D1057" s="22" t="s">
        <v>201</v>
      </c>
      <c r="E1057" s="333">
        <v>1</v>
      </c>
      <c r="F1057" s="334"/>
      <c r="G1057" s="23">
        <v>3839</v>
      </c>
      <c r="H1057" s="24">
        <v>3839</v>
      </c>
    </row>
    <row r="1058" spans="1:8" s="32" customFormat="1" ht="24" outlineLevel="1" x14ac:dyDescent="0.25">
      <c r="A1058" s="26" t="s">
        <v>1108</v>
      </c>
      <c r="B1058" s="27" t="s">
        <v>1091</v>
      </c>
      <c r="C1058" s="28" t="s">
        <v>1092</v>
      </c>
      <c r="D1058" s="27" t="s">
        <v>35</v>
      </c>
      <c r="E1058" s="29">
        <v>0.77280000000000004</v>
      </c>
      <c r="F1058" s="29">
        <v>0.77280000000000004</v>
      </c>
      <c r="G1058" s="30">
        <v>4579</v>
      </c>
      <c r="H1058" s="31">
        <v>3539</v>
      </c>
    </row>
    <row r="1059" spans="1:8" s="39" customFormat="1" x14ac:dyDescent="0.25">
      <c r="A1059" s="33"/>
      <c r="B1059" s="34"/>
      <c r="C1059" s="35" t="s">
        <v>40</v>
      </c>
      <c r="D1059" s="34"/>
      <c r="E1059" s="36"/>
      <c r="F1059" s="36"/>
      <c r="G1059" s="37">
        <v>3539</v>
      </c>
      <c r="H1059" s="38">
        <v>3539</v>
      </c>
    </row>
    <row r="1060" spans="1:8" s="32" customFormat="1" outlineLevel="1" x14ac:dyDescent="0.25">
      <c r="A1060" s="26" t="s">
        <v>1109</v>
      </c>
      <c r="B1060" s="27" t="s">
        <v>347</v>
      </c>
      <c r="C1060" s="28" t="s">
        <v>348</v>
      </c>
      <c r="D1060" s="27" t="s">
        <v>59</v>
      </c>
      <c r="E1060" s="29">
        <v>4.8000000000000001E-4</v>
      </c>
      <c r="F1060" s="29">
        <v>5.0000000000000001E-4</v>
      </c>
      <c r="G1060" s="30">
        <v>624577</v>
      </c>
      <c r="H1060" s="31">
        <v>300</v>
      </c>
    </row>
    <row r="1061" spans="1:8" s="39" customFormat="1" x14ac:dyDescent="0.25">
      <c r="A1061" s="33"/>
      <c r="B1061" s="34"/>
      <c r="C1061" s="35" t="s">
        <v>60</v>
      </c>
      <c r="D1061" s="34"/>
      <c r="E1061" s="36"/>
      <c r="F1061" s="36"/>
      <c r="G1061" s="37">
        <v>300</v>
      </c>
      <c r="H1061" s="38">
        <v>300</v>
      </c>
    </row>
    <row r="1062" spans="1:8" s="25" customFormat="1" ht="25.5" x14ac:dyDescent="0.25">
      <c r="A1062" s="20" t="s">
        <v>1110</v>
      </c>
      <c r="B1062" s="21" t="s">
        <v>1111</v>
      </c>
      <c r="C1062" s="21" t="s">
        <v>1112</v>
      </c>
      <c r="D1062" s="22" t="s">
        <v>201</v>
      </c>
      <c r="E1062" s="333">
        <v>1</v>
      </c>
      <c r="F1062" s="334"/>
      <c r="G1062" s="23">
        <v>8387</v>
      </c>
      <c r="H1062" s="24">
        <v>8387</v>
      </c>
    </row>
    <row r="1063" spans="1:8" s="25" customFormat="1" ht="51" x14ac:dyDescent="0.25">
      <c r="A1063" s="20" t="s">
        <v>1113</v>
      </c>
      <c r="B1063" s="21" t="s">
        <v>1114</v>
      </c>
      <c r="C1063" s="21" t="s">
        <v>1115</v>
      </c>
      <c r="D1063" s="22" t="s">
        <v>201</v>
      </c>
      <c r="E1063" s="333">
        <v>1</v>
      </c>
      <c r="F1063" s="334"/>
      <c r="G1063" s="23">
        <v>12911</v>
      </c>
      <c r="H1063" s="24">
        <v>12911</v>
      </c>
    </row>
    <row r="1064" spans="1:8" s="25" customFormat="1" ht="38.25" x14ac:dyDescent="0.25">
      <c r="A1064" s="20" t="s">
        <v>1116</v>
      </c>
      <c r="B1064" s="21" t="s">
        <v>1117</v>
      </c>
      <c r="C1064" s="21" t="s">
        <v>1118</v>
      </c>
      <c r="D1064" s="22" t="s">
        <v>201</v>
      </c>
      <c r="E1064" s="333">
        <v>1</v>
      </c>
      <c r="F1064" s="334"/>
      <c r="G1064" s="23">
        <v>6409</v>
      </c>
      <c r="H1064" s="24">
        <v>6409</v>
      </c>
    </row>
    <row r="1065" spans="1:8" s="1" customFormat="1" ht="12.75" customHeight="1" x14ac:dyDescent="0.25">
      <c r="A1065" s="17"/>
      <c r="B1065" s="18"/>
      <c r="C1065" s="18"/>
      <c r="D1065" s="18"/>
      <c r="E1065" s="329" t="s">
        <v>332</v>
      </c>
      <c r="F1065" s="329"/>
      <c r="G1065" s="329"/>
      <c r="H1065" s="343"/>
    </row>
    <row r="1066" spans="1:8" s="25" customFormat="1" ht="22.5" x14ac:dyDescent="0.25">
      <c r="A1066" s="20" t="s">
        <v>1119</v>
      </c>
      <c r="B1066" s="21" t="s">
        <v>1120</v>
      </c>
      <c r="C1066" s="21" t="s">
        <v>1121</v>
      </c>
      <c r="D1066" s="22" t="s">
        <v>59</v>
      </c>
      <c r="E1066" s="327">
        <v>5.2</v>
      </c>
      <c r="F1066" s="328"/>
      <c r="G1066" s="23">
        <v>1353</v>
      </c>
      <c r="H1066" s="24">
        <v>7036</v>
      </c>
    </row>
    <row r="1067" spans="1:8" s="25" customFormat="1" ht="33" thickBot="1" x14ac:dyDescent="0.3">
      <c r="A1067" s="20" t="s">
        <v>1122</v>
      </c>
      <c r="B1067" s="21" t="s">
        <v>1123</v>
      </c>
      <c r="C1067" s="21" t="s">
        <v>1124</v>
      </c>
      <c r="D1067" s="22" t="s">
        <v>1125</v>
      </c>
      <c r="E1067" s="335">
        <v>52</v>
      </c>
      <c r="F1067" s="336"/>
      <c r="G1067" s="23">
        <v>182</v>
      </c>
      <c r="H1067" s="24">
        <v>9464</v>
      </c>
    </row>
    <row r="1068" spans="1:8" s="1" customFormat="1" ht="13.5" thickTop="1" x14ac:dyDescent="0.25">
      <c r="A1068" s="337" t="s">
        <v>1126</v>
      </c>
      <c r="B1068" s="338"/>
      <c r="C1068" s="339"/>
      <c r="D1068" s="57" t="s">
        <v>407</v>
      </c>
      <c r="E1068" s="58"/>
      <c r="F1068" s="58"/>
      <c r="G1068" s="59"/>
      <c r="H1068" s="60">
        <v>96447</v>
      </c>
    </row>
    <row r="1069" spans="1:8" s="1" customFormat="1" x14ac:dyDescent="0.25">
      <c r="A1069" s="61"/>
      <c r="B1069" s="62"/>
      <c r="C1069" s="63" t="s">
        <v>408</v>
      </c>
      <c r="D1069" s="64"/>
      <c r="E1069" s="65"/>
      <c r="F1069" s="65"/>
      <c r="G1069" s="65"/>
      <c r="H1069" s="66"/>
    </row>
    <row r="1070" spans="1:8" s="1" customFormat="1" x14ac:dyDescent="0.25">
      <c r="A1070" s="67"/>
      <c r="B1070" s="340" t="s">
        <v>415</v>
      </c>
      <c r="C1070" s="341"/>
      <c r="D1070" s="68" t="s">
        <v>407</v>
      </c>
      <c r="E1070" s="69"/>
      <c r="F1070" s="69"/>
      <c r="G1070" s="70"/>
      <c r="H1070" s="71">
        <v>96447</v>
      </c>
    </row>
    <row r="1071" spans="1:8" s="1" customFormat="1" x14ac:dyDescent="0.25">
      <c r="A1071" s="67"/>
      <c r="B1071" s="340" t="s">
        <v>416</v>
      </c>
      <c r="C1071" s="341"/>
      <c r="D1071" s="68" t="s">
        <v>407</v>
      </c>
      <c r="E1071" s="69"/>
      <c r="F1071" s="69"/>
      <c r="G1071" s="70"/>
      <c r="H1071" s="71">
        <v>2759</v>
      </c>
    </row>
    <row r="1072" spans="1:8" s="1" customFormat="1" x14ac:dyDescent="0.25">
      <c r="A1072" s="67"/>
      <c r="B1072" s="340" t="s">
        <v>410</v>
      </c>
      <c r="C1072" s="341"/>
      <c r="D1072" s="68" t="s">
        <v>407</v>
      </c>
      <c r="E1072" s="69"/>
      <c r="F1072" s="69"/>
      <c r="G1072" s="70"/>
      <c r="H1072" s="71">
        <v>41427</v>
      </c>
    </row>
    <row r="1073" spans="1:8" s="1" customFormat="1" x14ac:dyDescent="0.25">
      <c r="A1073" s="67"/>
      <c r="B1073" s="340" t="s">
        <v>411</v>
      </c>
      <c r="C1073" s="341"/>
      <c r="D1073" s="68" t="s">
        <v>407</v>
      </c>
      <c r="E1073" s="69"/>
      <c r="F1073" s="69"/>
      <c r="G1073" s="70"/>
      <c r="H1073" s="71">
        <v>34162</v>
      </c>
    </row>
    <row r="1074" spans="1:8" s="1" customFormat="1" x14ac:dyDescent="0.25">
      <c r="A1074" s="67"/>
      <c r="B1074" s="340" t="s">
        <v>1127</v>
      </c>
      <c r="C1074" s="341"/>
      <c r="D1074" s="68" t="s">
        <v>407</v>
      </c>
      <c r="E1074" s="69"/>
      <c r="F1074" s="69"/>
      <c r="G1074" s="70"/>
      <c r="H1074" s="71">
        <v>16500</v>
      </c>
    </row>
    <row r="1075" spans="1:8" s="1" customFormat="1" x14ac:dyDescent="0.25">
      <c r="A1075" s="67"/>
      <c r="B1075" s="340" t="s">
        <v>417</v>
      </c>
      <c r="C1075" s="341"/>
      <c r="D1075" s="68" t="s">
        <v>407</v>
      </c>
      <c r="E1075" s="69"/>
      <c r="F1075" s="69"/>
      <c r="G1075" s="70"/>
      <c r="H1075" s="71">
        <v>96447</v>
      </c>
    </row>
    <row r="1076" spans="1:8" s="1" customFormat="1" x14ac:dyDescent="0.25">
      <c r="A1076" s="67"/>
      <c r="B1076" s="62"/>
      <c r="C1076" s="72" t="s">
        <v>413</v>
      </c>
      <c r="D1076" s="68" t="s">
        <v>35</v>
      </c>
      <c r="E1076" s="69"/>
      <c r="F1076" s="69"/>
      <c r="G1076" s="70"/>
      <c r="H1076" s="71">
        <v>8</v>
      </c>
    </row>
    <row r="1077" spans="1:8" s="1" customFormat="1" x14ac:dyDescent="0.25">
      <c r="A1077" s="67"/>
      <c r="B1077" s="62"/>
      <c r="C1077" s="72" t="s">
        <v>414</v>
      </c>
      <c r="D1077" s="68" t="s">
        <v>407</v>
      </c>
      <c r="E1077" s="69"/>
      <c r="F1077" s="69"/>
      <c r="G1077" s="70"/>
      <c r="H1077" s="71">
        <v>41427</v>
      </c>
    </row>
    <row r="1078" spans="1:8" s="1" customFormat="1" x14ac:dyDescent="0.25">
      <c r="A1078" s="67"/>
      <c r="B1078" s="62"/>
      <c r="C1078" s="72" t="s">
        <v>1128</v>
      </c>
      <c r="D1078" s="68" t="s">
        <v>407</v>
      </c>
      <c r="E1078" s="69"/>
      <c r="F1078" s="69"/>
      <c r="G1078" s="70"/>
      <c r="H1078" s="71">
        <v>96447</v>
      </c>
    </row>
    <row r="1079" spans="1:8" s="1" customFormat="1" x14ac:dyDescent="0.25">
      <c r="A1079" s="67"/>
      <c r="B1079" s="62"/>
      <c r="C1079" s="72" t="s">
        <v>413</v>
      </c>
      <c r="D1079" s="68" t="s">
        <v>35</v>
      </c>
      <c r="E1079" s="69"/>
      <c r="F1079" s="69"/>
      <c r="G1079" s="70"/>
      <c r="H1079" s="71">
        <v>8</v>
      </c>
    </row>
    <row r="1080" spans="1:8" s="1" customFormat="1" ht="13.5" thickBot="1" x14ac:dyDescent="0.3">
      <c r="A1080" s="67"/>
      <c r="B1080" s="62"/>
      <c r="C1080" s="72" t="s">
        <v>414</v>
      </c>
      <c r="D1080" s="68" t="s">
        <v>407</v>
      </c>
      <c r="E1080" s="69"/>
      <c r="F1080" s="69"/>
      <c r="G1080" s="70"/>
      <c r="H1080" s="71">
        <v>41427</v>
      </c>
    </row>
    <row r="1081" spans="1:8" s="1" customFormat="1" ht="13.5" thickTop="1" x14ac:dyDescent="0.25">
      <c r="A1081" s="337" t="s">
        <v>1129</v>
      </c>
      <c r="B1081" s="338"/>
      <c r="C1081" s="339"/>
      <c r="D1081" s="57"/>
      <c r="E1081" s="58"/>
      <c r="F1081" s="58"/>
      <c r="G1081" s="59"/>
      <c r="H1081" s="60"/>
    </row>
    <row r="1082" spans="1:8" s="1" customFormat="1" x14ac:dyDescent="0.25">
      <c r="A1082" s="67"/>
      <c r="B1082" s="340" t="s">
        <v>1130</v>
      </c>
      <c r="C1082" s="341"/>
      <c r="D1082" s="68" t="s">
        <v>407</v>
      </c>
      <c r="E1082" s="69"/>
      <c r="F1082" s="69"/>
      <c r="G1082" s="70"/>
      <c r="H1082" s="71">
        <v>6588389</v>
      </c>
    </row>
    <row r="1083" spans="1:8" s="1" customFormat="1" x14ac:dyDescent="0.25">
      <c r="A1083" s="67"/>
      <c r="B1083" s="340" t="s">
        <v>1131</v>
      </c>
      <c r="C1083" s="341"/>
      <c r="D1083" s="68"/>
      <c r="E1083" s="69"/>
      <c r="F1083" s="69"/>
      <c r="G1083" s="70"/>
      <c r="H1083" s="71"/>
    </row>
    <row r="1084" spans="1:8" s="1" customFormat="1" x14ac:dyDescent="0.25">
      <c r="A1084" s="67"/>
      <c r="B1084" s="62"/>
      <c r="C1084" s="72" t="s">
        <v>1132</v>
      </c>
      <c r="D1084" s="68" t="s">
        <v>407</v>
      </c>
      <c r="E1084" s="69"/>
      <c r="F1084" s="69"/>
      <c r="G1084" s="70"/>
      <c r="H1084" s="71">
        <v>1970938</v>
      </c>
    </row>
    <row r="1085" spans="1:8" s="1" customFormat="1" x14ac:dyDescent="0.25">
      <c r="A1085" s="67"/>
      <c r="B1085" s="62"/>
      <c r="C1085" s="72" t="s">
        <v>1133</v>
      </c>
      <c r="D1085" s="68" t="s">
        <v>407</v>
      </c>
      <c r="E1085" s="69"/>
      <c r="F1085" s="69"/>
      <c r="G1085" s="70"/>
      <c r="H1085" s="71">
        <v>131455</v>
      </c>
    </row>
    <row r="1086" spans="1:8" s="1" customFormat="1" x14ac:dyDescent="0.25">
      <c r="A1086" s="67"/>
      <c r="B1086" s="62"/>
      <c r="C1086" s="72" t="s">
        <v>1134</v>
      </c>
      <c r="D1086" s="68" t="s">
        <v>407</v>
      </c>
      <c r="E1086" s="69"/>
      <c r="F1086" s="69"/>
      <c r="G1086" s="70"/>
      <c r="H1086" s="71">
        <v>47227</v>
      </c>
    </row>
    <row r="1087" spans="1:8" s="1" customFormat="1" x14ac:dyDescent="0.25">
      <c r="A1087" s="67"/>
      <c r="B1087" s="62"/>
      <c r="C1087" s="72" t="s">
        <v>1135</v>
      </c>
      <c r="D1087" s="68" t="s">
        <v>407</v>
      </c>
      <c r="E1087" s="69"/>
      <c r="F1087" s="69"/>
      <c r="G1087" s="70"/>
      <c r="H1087" s="71">
        <v>4469497</v>
      </c>
    </row>
    <row r="1088" spans="1:8" s="1" customFormat="1" x14ac:dyDescent="0.25">
      <c r="A1088" s="67"/>
      <c r="B1088" s="62"/>
      <c r="C1088" s="72" t="s">
        <v>1136</v>
      </c>
      <c r="D1088" s="68" t="s">
        <v>407</v>
      </c>
      <c r="E1088" s="69"/>
      <c r="F1088" s="69"/>
      <c r="G1088" s="70"/>
      <c r="H1088" s="71">
        <v>16500</v>
      </c>
    </row>
    <row r="1089" spans="1:8" s="1" customFormat="1" x14ac:dyDescent="0.25">
      <c r="A1089" s="67"/>
      <c r="B1089" s="62"/>
      <c r="C1089" s="72" t="s">
        <v>1137</v>
      </c>
      <c r="D1089" s="68" t="s">
        <v>407</v>
      </c>
      <c r="E1089" s="69"/>
      <c r="F1089" s="69"/>
      <c r="G1089" s="70"/>
      <c r="H1089" s="71">
        <v>0</v>
      </c>
    </row>
    <row r="1090" spans="1:8" s="1" customFormat="1" x14ac:dyDescent="0.25">
      <c r="A1090" s="67"/>
      <c r="B1090" s="340" t="s">
        <v>1138</v>
      </c>
      <c r="C1090" s="341"/>
      <c r="D1090" s="68" t="s">
        <v>407</v>
      </c>
      <c r="E1090" s="69"/>
      <c r="F1090" s="69"/>
      <c r="G1090" s="70"/>
      <c r="H1090" s="71">
        <v>0</v>
      </c>
    </row>
    <row r="1091" spans="1:8" s="1" customFormat="1" x14ac:dyDescent="0.25">
      <c r="A1091" s="67"/>
      <c r="B1091" s="340" t="s">
        <v>1139</v>
      </c>
      <c r="C1091" s="341"/>
      <c r="D1091" s="68" t="s">
        <v>407</v>
      </c>
      <c r="E1091" s="69"/>
      <c r="F1091" s="69"/>
      <c r="G1091" s="70"/>
      <c r="H1091" s="71">
        <v>6588389</v>
      </c>
    </row>
    <row r="1092" spans="1:8" s="1" customFormat="1" x14ac:dyDescent="0.25">
      <c r="A1092" s="67"/>
      <c r="B1092" s="340" t="s">
        <v>1140</v>
      </c>
      <c r="C1092" s="341"/>
      <c r="D1092" s="68" t="s">
        <v>407</v>
      </c>
      <c r="E1092" s="69"/>
      <c r="F1092" s="69"/>
      <c r="G1092" s="70"/>
      <c r="H1092" s="71">
        <v>0</v>
      </c>
    </row>
    <row r="1093" spans="1:8" s="1" customFormat="1" x14ac:dyDescent="0.25">
      <c r="A1093" s="67"/>
      <c r="B1093" s="340" t="s">
        <v>1141</v>
      </c>
      <c r="C1093" s="341"/>
      <c r="D1093" s="68" t="s">
        <v>407</v>
      </c>
      <c r="E1093" s="69"/>
      <c r="F1093" s="69"/>
      <c r="G1093" s="70"/>
      <c r="H1093" s="71">
        <v>6588389</v>
      </c>
    </row>
    <row r="1094" spans="1:8" s="1" customFormat="1" x14ac:dyDescent="0.25">
      <c r="A1094" s="67"/>
      <c r="B1094" s="340" t="s">
        <v>1142</v>
      </c>
      <c r="C1094" s="341"/>
      <c r="D1094" s="68" t="s">
        <v>407</v>
      </c>
      <c r="E1094" s="69"/>
      <c r="F1094" s="69"/>
      <c r="G1094" s="70"/>
      <c r="H1094" s="71">
        <v>0</v>
      </c>
    </row>
    <row r="1095" spans="1:8" s="1" customFormat="1" x14ac:dyDescent="0.25">
      <c r="A1095" s="67"/>
      <c r="B1095" s="340" t="s">
        <v>1143</v>
      </c>
      <c r="C1095" s="341"/>
      <c r="D1095" s="68" t="s">
        <v>407</v>
      </c>
      <c r="E1095" s="69"/>
      <c r="F1095" s="69"/>
      <c r="G1095" s="70"/>
      <c r="H1095" s="71">
        <v>6588389</v>
      </c>
    </row>
    <row r="1096" spans="1:8" s="1" customFormat="1" x14ac:dyDescent="0.25">
      <c r="A1096" s="347"/>
      <c r="B1096" s="347"/>
      <c r="C1096" s="347"/>
      <c r="D1096" s="347"/>
      <c r="E1096" s="347"/>
      <c r="F1096" s="347"/>
      <c r="G1096" s="347"/>
      <c r="H1096" s="347"/>
    </row>
    <row r="1097" spans="1:8" s="1" customFormat="1" x14ac:dyDescent="0.25">
      <c r="A1097" s="74"/>
      <c r="B1097" s="346" t="s">
        <v>1144</v>
      </c>
      <c r="C1097" s="346"/>
      <c r="D1097" s="346" t="s">
        <v>1145</v>
      </c>
      <c r="E1097" s="346"/>
      <c r="F1097" s="346"/>
      <c r="G1097" s="346"/>
      <c r="H1097" s="346"/>
    </row>
  </sheetData>
  <mergeCells count="216">
    <mergeCell ref="B1097:C1097"/>
    <mergeCell ref="D1097:H1097"/>
    <mergeCell ref="B1091:C1091"/>
    <mergeCell ref="B1092:C1092"/>
    <mergeCell ref="B1093:C1093"/>
    <mergeCell ref="B1094:C1094"/>
    <mergeCell ref="B1095:C1095"/>
    <mergeCell ref="A1096:H1096"/>
    <mergeCell ref="B1074:C1074"/>
    <mergeCell ref="B1075:C1075"/>
    <mergeCell ref="A1081:C1081"/>
    <mergeCell ref="B1082:C1082"/>
    <mergeCell ref="B1083:C1083"/>
    <mergeCell ref="B1090:C1090"/>
    <mergeCell ref="E1067:F1067"/>
    <mergeCell ref="A1068:C1068"/>
    <mergeCell ref="B1070:C1070"/>
    <mergeCell ref="B1071:C1071"/>
    <mergeCell ref="B1072:C1072"/>
    <mergeCell ref="B1073:C1073"/>
    <mergeCell ref="E1057:F1057"/>
    <mergeCell ref="E1062:F1062"/>
    <mergeCell ref="E1063:F1063"/>
    <mergeCell ref="E1064:F1064"/>
    <mergeCell ref="E1065:H1065"/>
    <mergeCell ref="E1066:F1066"/>
    <mergeCell ref="B1024:C1024"/>
    <mergeCell ref="A1030:H1030"/>
    <mergeCell ref="A1031:H1031"/>
    <mergeCell ref="E1032:F1032"/>
    <mergeCell ref="E1040:F1040"/>
    <mergeCell ref="E1041:F1041"/>
    <mergeCell ref="E1017:F1017"/>
    <mergeCell ref="A1018:C1018"/>
    <mergeCell ref="B1020:C1020"/>
    <mergeCell ref="B1021:C1021"/>
    <mergeCell ref="B1022:C1022"/>
    <mergeCell ref="B1023:C1023"/>
    <mergeCell ref="A977:H977"/>
    <mergeCell ref="A978:H978"/>
    <mergeCell ref="E979:H979"/>
    <mergeCell ref="E980:F980"/>
    <mergeCell ref="E991:F991"/>
    <mergeCell ref="E1002:F1002"/>
    <mergeCell ref="A965:C965"/>
    <mergeCell ref="B967:C967"/>
    <mergeCell ref="B968:C968"/>
    <mergeCell ref="B969:C969"/>
    <mergeCell ref="B970:C970"/>
    <mergeCell ref="B971:C971"/>
    <mergeCell ref="E907:F907"/>
    <mergeCell ref="E918:F918"/>
    <mergeCell ref="E934:F934"/>
    <mergeCell ref="E947:F947"/>
    <mergeCell ref="E963:F963"/>
    <mergeCell ref="E964:F964"/>
    <mergeCell ref="B866:C866"/>
    <mergeCell ref="A872:H872"/>
    <mergeCell ref="A873:H873"/>
    <mergeCell ref="E874:F874"/>
    <mergeCell ref="E883:F883"/>
    <mergeCell ref="E906:F906"/>
    <mergeCell ref="B858:C858"/>
    <mergeCell ref="B859:C859"/>
    <mergeCell ref="B860:C860"/>
    <mergeCell ref="B863:C863"/>
    <mergeCell ref="B864:C864"/>
    <mergeCell ref="B865:C865"/>
    <mergeCell ref="B850:C850"/>
    <mergeCell ref="B851:C851"/>
    <mergeCell ref="B852:C852"/>
    <mergeCell ref="B853:C853"/>
    <mergeCell ref="B854:C854"/>
    <mergeCell ref="B857:C857"/>
    <mergeCell ref="E832:F832"/>
    <mergeCell ref="E844:F844"/>
    <mergeCell ref="A845:C845"/>
    <mergeCell ref="B847:C847"/>
    <mergeCell ref="B848:C848"/>
    <mergeCell ref="B849:C849"/>
    <mergeCell ref="E812:F812"/>
    <mergeCell ref="C813:D813"/>
    <mergeCell ref="E814:F814"/>
    <mergeCell ref="E829:F829"/>
    <mergeCell ref="E830:F830"/>
    <mergeCell ref="E831:F831"/>
    <mergeCell ref="C735:D735"/>
    <mergeCell ref="E736:F736"/>
    <mergeCell ref="E753:F753"/>
    <mergeCell ref="E768:F768"/>
    <mergeCell ref="E785:F785"/>
    <mergeCell ref="E796:F796"/>
    <mergeCell ref="E711:F711"/>
    <mergeCell ref="E712:F712"/>
    <mergeCell ref="E713:F713"/>
    <mergeCell ref="E722:F722"/>
    <mergeCell ref="E723:F723"/>
    <mergeCell ref="E724:F724"/>
    <mergeCell ref="E621:F621"/>
    <mergeCell ref="E632:F632"/>
    <mergeCell ref="C656:D656"/>
    <mergeCell ref="E657:F657"/>
    <mergeCell ref="E666:F666"/>
    <mergeCell ref="E689:F689"/>
    <mergeCell ref="E593:F593"/>
    <mergeCell ref="E594:F594"/>
    <mergeCell ref="E595:F595"/>
    <mergeCell ref="C596:D596"/>
    <mergeCell ref="E597:F597"/>
    <mergeCell ref="E611:F611"/>
    <mergeCell ref="E541:F541"/>
    <mergeCell ref="E554:F554"/>
    <mergeCell ref="E572:F572"/>
    <mergeCell ref="E573:F573"/>
    <mergeCell ref="E591:F591"/>
    <mergeCell ref="E592:F592"/>
    <mergeCell ref="E484:F484"/>
    <mergeCell ref="C498:D498"/>
    <mergeCell ref="E499:F499"/>
    <mergeCell ref="E517:F517"/>
    <mergeCell ref="C530:D530"/>
    <mergeCell ref="E531:F531"/>
    <mergeCell ref="C434:D434"/>
    <mergeCell ref="C435:D435"/>
    <mergeCell ref="E436:F436"/>
    <mergeCell ref="E447:F447"/>
    <mergeCell ref="E462:F462"/>
    <mergeCell ref="E473:F473"/>
    <mergeCell ref="E411:F411"/>
    <mergeCell ref="E412:F412"/>
    <mergeCell ref="E430:F430"/>
    <mergeCell ref="E431:F431"/>
    <mergeCell ref="E432:F432"/>
    <mergeCell ref="E433:F433"/>
    <mergeCell ref="E334:F334"/>
    <mergeCell ref="E352:F352"/>
    <mergeCell ref="E365:F365"/>
    <mergeCell ref="C382:D382"/>
    <mergeCell ref="E383:F383"/>
    <mergeCell ref="E393:F393"/>
    <mergeCell ref="A296:H296"/>
    <mergeCell ref="A297:H297"/>
    <mergeCell ref="C298:D298"/>
    <mergeCell ref="E299:F299"/>
    <mergeCell ref="E309:F309"/>
    <mergeCell ref="E320:F320"/>
    <mergeCell ref="B283:C283"/>
    <mergeCell ref="B284:C284"/>
    <mergeCell ref="B287:C287"/>
    <mergeCell ref="B288:C288"/>
    <mergeCell ref="B289:C289"/>
    <mergeCell ref="B290:C290"/>
    <mergeCell ref="B275:C275"/>
    <mergeCell ref="B276:C276"/>
    <mergeCell ref="B277:C277"/>
    <mergeCell ref="B280:C280"/>
    <mergeCell ref="B281:C281"/>
    <mergeCell ref="B282:C282"/>
    <mergeCell ref="E251:F251"/>
    <mergeCell ref="E267:F267"/>
    <mergeCell ref="E268:F268"/>
    <mergeCell ref="E271:F271"/>
    <mergeCell ref="A272:C272"/>
    <mergeCell ref="B274:C274"/>
    <mergeCell ref="E225:F225"/>
    <mergeCell ref="E235:F235"/>
    <mergeCell ref="C236:D236"/>
    <mergeCell ref="E237:F237"/>
    <mergeCell ref="E240:F240"/>
    <mergeCell ref="E250:F250"/>
    <mergeCell ref="E202:F202"/>
    <mergeCell ref="E220:F220"/>
    <mergeCell ref="E221:F221"/>
    <mergeCell ref="E222:F222"/>
    <mergeCell ref="E223:F223"/>
    <mergeCell ref="C224:D224"/>
    <mergeCell ref="E134:F134"/>
    <mergeCell ref="E144:F144"/>
    <mergeCell ref="E162:F162"/>
    <mergeCell ref="C175:D175"/>
    <mergeCell ref="E176:F176"/>
    <mergeCell ref="E179:F179"/>
    <mergeCell ref="E71:F71"/>
    <mergeCell ref="C91:D91"/>
    <mergeCell ref="E92:F92"/>
    <mergeCell ref="E102:F102"/>
    <mergeCell ref="C126:D126"/>
    <mergeCell ref="E127:F127"/>
    <mergeCell ref="A20:H20"/>
    <mergeCell ref="C21:D21"/>
    <mergeCell ref="E22:F22"/>
    <mergeCell ref="E35:F35"/>
    <mergeCell ref="E46:F46"/>
    <mergeCell ref="E57:F57"/>
    <mergeCell ref="A19:H19"/>
    <mergeCell ref="C9:H9"/>
    <mergeCell ref="D11:G11"/>
    <mergeCell ref="D12:G12"/>
    <mergeCell ref="D13:G13"/>
    <mergeCell ref="A14:G14"/>
    <mergeCell ref="A15:A17"/>
    <mergeCell ref="B15:B17"/>
    <mergeCell ref="C15:C17"/>
    <mergeCell ref="D15:D17"/>
    <mergeCell ref="E15:F15"/>
    <mergeCell ref="C2:G2"/>
    <mergeCell ref="C3:G3"/>
    <mergeCell ref="E4:F4"/>
    <mergeCell ref="G4:H4"/>
    <mergeCell ref="D5:H5"/>
    <mergeCell ref="C7:G7"/>
    <mergeCell ref="G15:H15"/>
    <mergeCell ref="E16:E17"/>
    <mergeCell ref="F16:F17"/>
    <mergeCell ref="G16:G17"/>
    <mergeCell ref="H16:H17"/>
  </mergeCells>
  <printOptions horizontalCentered="1"/>
  <pageMargins left="0.39" right="0.39" top="0.59" bottom="0.59" header="0.39" footer="0.39"/>
  <pageSetup paperSize="9" scale="96" fitToHeight="10000" orientation="landscape" horizontalDpi="300" verticalDpi="300" r:id="rId1"/>
  <headerFooter>
    <oddHeader>&amp;L&amp;9Программный комплекс АВС (редакция 2024.1.2)&amp;C&amp;P&amp;R10800</oddHeader>
    <oddFooter>&amp;CСтраниц -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1"/>
  <sheetViews>
    <sheetView showGridLines="0" tabSelected="1" view="pageBreakPreview" zoomScale="80" zoomScaleNormal="80" zoomScaleSheetLayoutView="80" workbookViewId="0">
      <selection activeCell="A9" sqref="A9:D10"/>
    </sheetView>
  </sheetViews>
  <sheetFormatPr defaultRowHeight="12.75" x14ac:dyDescent="0.2"/>
  <cols>
    <col min="1" max="1" width="5" style="217" customWidth="1"/>
    <col min="2" max="2" width="61.42578125" style="217" customWidth="1"/>
    <col min="3" max="3" width="12.85546875" style="221" customWidth="1"/>
    <col min="4" max="4" width="11.5703125" style="221" customWidth="1"/>
    <col min="5" max="243" width="8.7109375" style="217"/>
    <col min="244" max="244" width="5" style="217" customWidth="1"/>
    <col min="245" max="245" width="14.85546875" style="217" customWidth="1"/>
    <col min="246" max="246" width="48.140625" style="217" customWidth="1"/>
    <col min="247" max="255" width="11.5703125" style="217" customWidth="1"/>
    <col min="256" max="499" width="8.7109375" style="217"/>
    <col min="500" max="500" width="5" style="217" customWidth="1"/>
    <col min="501" max="501" width="14.85546875" style="217" customWidth="1"/>
    <col min="502" max="502" width="48.140625" style="217" customWidth="1"/>
    <col min="503" max="511" width="11.5703125" style="217" customWidth="1"/>
    <col min="512" max="755" width="8.7109375" style="217"/>
    <col min="756" max="756" width="5" style="217" customWidth="1"/>
    <col min="757" max="757" width="14.85546875" style="217" customWidth="1"/>
    <col min="758" max="758" width="48.140625" style="217" customWidth="1"/>
    <col min="759" max="767" width="11.5703125" style="217" customWidth="1"/>
    <col min="768" max="1011" width="8.7109375" style="217"/>
    <col min="1012" max="1012" width="5" style="217" customWidth="1"/>
    <col min="1013" max="1013" width="14.85546875" style="217" customWidth="1"/>
    <col min="1014" max="1014" width="48.140625" style="217" customWidth="1"/>
    <col min="1015" max="1023" width="11.5703125" style="217" customWidth="1"/>
    <col min="1024" max="1267" width="8.7109375" style="217"/>
    <col min="1268" max="1268" width="5" style="217" customWidth="1"/>
    <col min="1269" max="1269" width="14.85546875" style="217" customWidth="1"/>
    <col min="1270" max="1270" width="48.140625" style="217" customWidth="1"/>
    <col min="1271" max="1279" width="11.5703125" style="217" customWidth="1"/>
    <col min="1280" max="1523" width="8.7109375" style="217"/>
    <col min="1524" max="1524" width="5" style="217" customWidth="1"/>
    <col min="1525" max="1525" width="14.85546875" style="217" customWidth="1"/>
    <col min="1526" max="1526" width="48.140625" style="217" customWidth="1"/>
    <col min="1527" max="1535" width="11.5703125" style="217" customWidth="1"/>
    <col min="1536" max="1779" width="8.7109375" style="217"/>
    <col min="1780" max="1780" width="5" style="217" customWidth="1"/>
    <col min="1781" max="1781" width="14.85546875" style="217" customWidth="1"/>
    <col min="1782" max="1782" width="48.140625" style="217" customWidth="1"/>
    <col min="1783" max="1791" width="11.5703125" style="217" customWidth="1"/>
    <col min="1792" max="2035" width="8.7109375" style="217"/>
    <col min="2036" max="2036" width="5" style="217" customWidth="1"/>
    <col min="2037" max="2037" width="14.85546875" style="217" customWidth="1"/>
    <col min="2038" max="2038" width="48.140625" style="217" customWidth="1"/>
    <col min="2039" max="2047" width="11.5703125" style="217" customWidth="1"/>
    <col min="2048" max="2291" width="8.7109375" style="217"/>
    <col min="2292" max="2292" width="5" style="217" customWidth="1"/>
    <col min="2293" max="2293" width="14.85546875" style="217" customWidth="1"/>
    <col min="2294" max="2294" width="48.140625" style="217" customWidth="1"/>
    <col min="2295" max="2303" width="11.5703125" style="217" customWidth="1"/>
    <col min="2304" max="2547" width="8.7109375" style="217"/>
    <col min="2548" max="2548" width="5" style="217" customWidth="1"/>
    <col min="2549" max="2549" width="14.85546875" style="217" customWidth="1"/>
    <col min="2550" max="2550" width="48.140625" style="217" customWidth="1"/>
    <col min="2551" max="2559" width="11.5703125" style="217" customWidth="1"/>
    <col min="2560" max="2803" width="8.7109375" style="217"/>
    <col min="2804" max="2804" width="5" style="217" customWidth="1"/>
    <col min="2805" max="2805" width="14.85546875" style="217" customWidth="1"/>
    <col min="2806" max="2806" width="48.140625" style="217" customWidth="1"/>
    <col min="2807" max="2815" width="11.5703125" style="217" customWidth="1"/>
    <col min="2816" max="3059" width="8.7109375" style="217"/>
    <col min="3060" max="3060" width="5" style="217" customWidth="1"/>
    <col min="3061" max="3061" width="14.85546875" style="217" customWidth="1"/>
    <col min="3062" max="3062" width="48.140625" style="217" customWidth="1"/>
    <col min="3063" max="3071" width="11.5703125" style="217" customWidth="1"/>
    <col min="3072" max="3315" width="8.7109375" style="217"/>
    <col min="3316" max="3316" width="5" style="217" customWidth="1"/>
    <col min="3317" max="3317" width="14.85546875" style="217" customWidth="1"/>
    <col min="3318" max="3318" width="48.140625" style="217" customWidth="1"/>
    <col min="3319" max="3327" width="11.5703125" style="217" customWidth="1"/>
    <col min="3328" max="3571" width="8.7109375" style="217"/>
    <col min="3572" max="3572" width="5" style="217" customWidth="1"/>
    <col min="3573" max="3573" width="14.85546875" style="217" customWidth="1"/>
    <col min="3574" max="3574" width="48.140625" style="217" customWidth="1"/>
    <col min="3575" max="3583" width="11.5703125" style="217" customWidth="1"/>
    <col min="3584" max="3827" width="8.7109375" style="217"/>
    <col min="3828" max="3828" width="5" style="217" customWidth="1"/>
    <col min="3829" max="3829" width="14.85546875" style="217" customWidth="1"/>
    <col min="3830" max="3830" width="48.140625" style="217" customWidth="1"/>
    <col min="3831" max="3839" width="11.5703125" style="217" customWidth="1"/>
    <col min="3840" max="4083" width="8.7109375" style="217"/>
    <col min="4084" max="4084" width="5" style="217" customWidth="1"/>
    <col min="4085" max="4085" width="14.85546875" style="217" customWidth="1"/>
    <col min="4086" max="4086" width="48.140625" style="217" customWidth="1"/>
    <col min="4087" max="4095" width="11.5703125" style="217" customWidth="1"/>
    <col min="4096" max="4339" width="8.7109375" style="217"/>
    <col min="4340" max="4340" width="5" style="217" customWidth="1"/>
    <col min="4341" max="4341" width="14.85546875" style="217" customWidth="1"/>
    <col min="4342" max="4342" width="48.140625" style="217" customWidth="1"/>
    <col min="4343" max="4351" width="11.5703125" style="217" customWidth="1"/>
    <col min="4352" max="4595" width="8.7109375" style="217"/>
    <col min="4596" max="4596" width="5" style="217" customWidth="1"/>
    <col min="4597" max="4597" width="14.85546875" style="217" customWidth="1"/>
    <col min="4598" max="4598" width="48.140625" style="217" customWidth="1"/>
    <col min="4599" max="4607" width="11.5703125" style="217" customWidth="1"/>
    <col min="4608" max="4851" width="8.7109375" style="217"/>
    <col min="4852" max="4852" width="5" style="217" customWidth="1"/>
    <col min="4853" max="4853" width="14.85546875" style="217" customWidth="1"/>
    <col min="4854" max="4854" width="48.140625" style="217" customWidth="1"/>
    <col min="4855" max="4863" width="11.5703125" style="217" customWidth="1"/>
    <col min="4864" max="5107" width="8.7109375" style="217"/>
    <col min="5108" max="5108" width="5" style="217" customWidth="1"/>
    <col min="5109" max="5109" width="14.85546875" style="217" customWidth="1"/>
    <col min="5110" max="5110" width="48.140625" style="217" customWidth="1"/>
    <col min="5111" max="5119" width="11.5703125" style="217" customWidth="1"/>
    <col min="5120" max="5363" width="8.7109375" style="217"/>
    <col min="5364" max="5364" width="5" style="217" customWidth="1"/>
    <col min="5365" max="5365" width="14.85546875" style="217" customWidth="1"/>
    <col min="5366" max="5366" width="48.140625" style="217" customWidth="1"/>
    <col min="5367" max="5375" width="11.5703125" style="217" customWidth="1"/>
    <col min="5376" max="5619" width="8.7109375" style="217"/>
    <col min="5620" max="5620" width="5" style="217" customWidth="1"/>
    <col min="5621" max="5621" width="14.85546875" style="217" customWidth="1"/>
    <col min="5622" max="5622" width="48.140625" style="217" customWidth="1"/>
    <col min="5623" max="5631" width="11.5703125" style="217" customWidth="1"/>
    <col min="5632" max="5875" width="8.7109375" style="217"/>
    <col min="5876" max="5876" width="5" style="217" customWidth="1"/>
    <col min="5877" max="5877" width="14.85546875" style="217" customWidth="1"/>
    <col min="5878" max="5878" width="48.140625" style="217" customWidth="1"/>
    <col min="5879" max="5887" width="11.5703125" style="217" customWidth="1"/>
    <col min="5888" max="6131" width="8.7109375" style="217"/>
    <col min="6132" max="6132" width="5" style="217" customWidth="1"/>
    <col min="6133" max="6133" width="14.85546875" style="217" customWidth="1"/>
    <col min="6134" max="6134" width="48.140625" style="217" customWidth="1"/>
    <col min="6135" max="6143" width="11.5703125" style="217" customWidth="1"/>
    <col min="6144" max="6387" width="8.7109375" style="217"/>
    <col min="6388" max="6388" width="5" style="217" customWidth="1"/>
    <col min="6389" max="6389" width="14.85546875" style="217" customWidth="1"/>
    <col min="6390" max="6390" width="48.140625" style="217" customWidth="1"/>
    <col min="6391" max="6399" width="11.5703125" style="217" customWidth="1"/>
    <col min="6400" max="6643" width="8.7109375" style="217"/>
    <col min="6644" max="6644" width="5" style="217" customWidth="1"/>
    <col min="6645" max="6645" width="14.85546875" style="217" customWidth="1"/>
    <col min="6646" max="6646" width="48.140625" style="217" customWidth="1"/>
    <col min="6647" max="6655" width="11.5703125" style="217" customWidth="1"/>
    <col min="6656" max="6899" width="8.7109375" style="217"/>
    <col min="6900" max="6900" width="5" style="217" customWidth="1"/>
    <col min="6901" max="6901" width="14.85546875" style="217" customWidth="1"/>
    <col min="6902" max="6902" width="48.140625" style="217" customWidth="1"/>
    <col min="6903" max="6911" width="11.5703125" style="217" customWidth="1"/>
    <col min="6912" max="7155" width="8.7109375" style="217"/>
    <col min="7156" max="7156" width="5" style="217" customWidth="1"/>
    <col min="7157" max="7157" width="14.85546875" style="217" customWidth="1"/>
    <col min="7158" max="7158" width="48.140625" style="217" customWidth="1"/>
    <col min="7159" max="7167" width="11.5703125" style="217" customWidth="1"/>
    <col min="7168" max="7411" width="8.7109375" style="217"/>
    <col min="7412" max="7412" width="5" style="217" customWidth="1"/>
    <col min="7413" max="7413" width="14.85546875" style="217" customWidth="1"/>
    <col min="7414" max="7414" width="48.140625" style="217" customWidth="1"/>
    <col min="7415" max="7423" width="11.5703125" style="217" customWidth="1"/>
    <col min="7424" max="7667" width="8.7109375" style="217"/>
    <col min="7668" max="7668" width="5" style="217" customWidth="1"/>
    <col min="7669" max="7669" width="14.85546875" style="217" customWidth="1"/>
    <col min="7670" max="7670" width="48.140625" style="217" customWidth="1"/>
    <col min="7671" max="7679" width="11.5703125" style="217" customWidth="1"/>
    <col min="7680" max="7923" width="8.7109375" style="217"/>
    <col min="7924" max="7924" width="5" style="217" customWidth="1"/>
    <col min="7925" max="7925" width="14.85546875" style="217" customWidth="1"/>
    <col min="7926" max="7926" width="48.140625" style="217" customWidth="1"/>
    <col min="7927" max="7935" width="11.5703125" style="217" customWidth="1"/>
    <col min="7936" max="8179" width="8.7109375" style="217"/>
    <col min="8180" max="8180" width="5" style="217" customWidth="1"/>
    <col min="8181" max="8181" width="14.85546875" style="217" customWidth="1"/>
    <col min="8182" max="8182" width="48.140625" style="217" customWidth="1"/>
    <col min="8183" max="8191" width="11.5703125" style="217" customWidth="1"/>
    <col min="8192" max="8435" width="8.7109375" style="217"/>
    <col min="8436" max="8436" width="5" style="217" customWidth="1"/>
    <col min="8437" max="8437" width="14.85546875" style="217" customWidth="1"/>
    <col min="8438" max="8438" width="48.140625" style="217" customWidth="1"/>
    <col min="8439" max="8447" width="11.5703125" style="217" customWidth="1"/>
    <col min="8448" max="8691" width="8.7109375" style="217"/>
    <col min="8692" max="8692" width="5" style="217" customWidth="1"/>
    <col min="8693" max="8693" width="14.85546875" style="217" customWidth="1"/>
    <col min="8694" max="8694" width="48.140625" style="217" customWidth="1"/>
    <col min="8695" max="8703" width="11.5703125" style="217" customWidth="1"/>
    <col min="8704" max="8947" width="8.7109375" style="217"/>
    <col min="8948" max="8948" width="5" style="217" customWidth="1"/>
    <col min="8949" max="8949" width="14.85546875" style="217" customWidth="1"/>
    <col min="8950" max="8950" width="48.140625" style="217" customWidth="1"/>
    <col min="8951" max="8959" width="11.5703125" style="217" customWidth="1"/>
    <col min="8960" max="9203" width="8.7109375" style="217"/>
    <col min="9204" max="9204" width="5" style="217" customWidth="1"/>
    <col min="9205" max="9205" width="14.85546875" style="217" customWidth="1"/>
    <col min="9206" max="9206" width="48.140625" style="217" customWidth="1"/>
    <col min="9207" max="9215" width="11.5703125" style="217" customWidth="1"/>
    <col min="9216" max="9459" width="8.7109375" style="217"/>
    <col min="9460" max="9460" width="5" style="217" customWidth="1"/>
    <col min="9461" max="9461" width="14.85546875" style="217" customWidth="1"/>
    <col min="9462" max="9462" width="48.140625" style="217" customWidth="1"/>
    <col min="9463" max="9471" width="11.5703125" style="217" customWidth="1"/>
    <col min="9472" max="9715" width="8.7109375" style="217"/>
    <col min="9716" max="9716" width="5" style="217" customWidth="1"/>
    <col min="9717" max="9717" width="14.85546875" style="217" customWidth="1"/>
    <col min="9718" max="9718" width="48.140625" style="217" customWidth="1"/>
    <col min="9719" max="9727" width="11.5703125" style="217" customWidth="1"/>
    <col min="9728" max="9971" width="8.7109375" style="217"/>
    <col min="9972" max="9972" width="5" style="217" customWidth="1"/>
    <col min="9973" max="9973" width="14.85546875" style="217" customWidth="1"/>
    <col min="9974" max="9974" width="48.140625" style="217" customWidth="1"/>
    <col min="9975" max="9983" width="11.5703125" style="217" customWidth="1"/>
    <col min="9984" max="10227" width="8.7109375" style="217"/>
    <col min="10228" max="10228" width="5" style="217" customWidth="1"/>
    <col min="10229" max="10229" width="14.85546875" style="217" customWidth="1"/>
    <col min="10230" max="10230" width="48.140625" style="217" customWidth="1"/>
    <col min="10231" max="10239" width="11.5703125" style="217" customWidth="1"/>
    <col min="10240" max="10483" width="8.7109375" style="217"/>
    <col min="10484" max="10484" width="5" style="217" customWidth="1"/>
    <col min="10485" max="10485" width="14.85546875" style="217" customWidth="1"/>
    <col min="10486" max="10486" width="48.140625" style="217" customWidth="1"/>
    <col min="10487" max="10495" width="11.5703125" style="217" customWidth="1"/>
    <col min="10496" max="10739" width="8.7109375" style="217"/>
    <col min="10740" max="10740" width="5" style="217" customWidth="1"/>
    <col min="10741" max="10741" width="14.85546875" style="217" customWidth="1"/>
    <col min="10742" max="10742" width="48.140625" style="217" customWidth="1"/>
    <col min="10743" max="10751" width="11.5703125" style="217" customWidth="1"/>
    <col min="10752" max="10995" width="8.7109375" style="217"/>
    <col min="10996" max="10996" width="5" style="217" customWidth="1"/>
    <col min="10997" max="10997" width="14.85546875" style="217" customWidth="1"/>
    <col min="10998" max="10998" width="48.140625" style="217" customWidth="1"/>
    <col min="10999" max="11007" width="11.5703125" style="217" customWidth="1"/>
    <col min="11008" max="11251" width="8.7109375" style="217"/>
    <col min="11252" max="11252" width="5" style="217" customWidth="1"/>
    <col min="11253" max="11253" width="14.85546875" style="217" customWidth="1"/>
    <col min="11254" max="11254" width="48.140625" style="217" customWidth="1"/>
    <col min="11255" max="11263" width="11.5703125" style="217" customWidth="1"/>
    <col min="11264" max="11507" width="8.7109375" style="217"/>
    <col min="11508" max="11508" width="5" style="217" customWidth="1"/>
    <col min="11509" max="11509" width="14.85546875" style="217" customWidth="1"/>
    <col min="11510" max="11510" width="48.140625" style="217" customWidth="1"/>
    <col min="11511" max="11519" width="11.5703125" style="217" customWidth="1"/>
    <col min="11520" max="11763" width="8.7109375" style="217"/>
    <col min="11764" max="11764" width="5" style="217" customWidth="1"/>
    <col min="11765" max="11765" width="14.85546875" style="217" customWidth="1"/>
    <col min="11766" max="11766" width="48.140625" style="217" customWidth="1"/>
    <col min="11767" max="11775" width="11.5703125" style="217" customWidth="1"/>
    <col min="11776" max="12019" width="8.7109375" style="217"/>
    <col min="12020" max="12020" width="5" style="217" customWidth="1"/>
    <col min="12021" max="12021" width="14.85546875" style="217" customWidth="1"/>
    <col min="12022" max="12022" width="48.140625" style="217" customWidth="1"/>
    <col min="12023" max="12031" width="11.5703125" style="217" customWidth="1"/>
    <col min="12032" max="12275" width="8.7109375" style="217"/>
    <col min="12276" max="12276" width="5" style="217" customWidth="1"/>
    <col min="12277" max="12277" width="14.85546875" style="217" customWidth="1"/>
    <col min="12278" max="12278" width="48.140625" style="217" customWidth="1"/>
    <col min="12279" max="12287" width="11.5703125" style="217" customWidth="1"/>
    <col min="12288" max="12531" width="8.7109375" style="217"/>
    <col min="12532" max="12532" width="5" style="217" customWidth="1"/>
    <col min="12533" max="12533" width="14.85546875" style="217" customWidth="1"/>
    <col min="12534" max="12534" width="48.140625" style="217" customWidth="1"/>
    <col min="12535" max="12543" width="11.5703125" style="217" customWidth="1"/>
    <col min="12544" max="12787" width="8.7109375" style="217"/>
    <col min="12788" max="12788" width="5" style="217" customWidth="1"/>
    <col min="12789" max="12789" width="14.85546875" style="217" customWidth="1"/>
    <col min="12790" max="12790" width="48.140625" style="217" customWidth="1"/>
    <col min="12791" max="12799" width="11.5703125" style="217" customWidth="1"/>
    <col min="12800" max="13043" width="8.7109375" style="217"/>
    <col min="13044" max="13044" width="5" style="217" customWidth="1"/>
    <col min="13045" max="13045" width="14.85546875" style="217" customWidth="1"/>
    <col min="13046" max="13046" width="48.140625" style="217" customWidth="1"/>
    <col min="13047" max="13055" width="11.5703125" style="217" customWidth="1"/>
    <col min="13056" max="13299" width="8.7109375" style="217"/>
    <col min="13300" max="13300" width="5" style="217" customWidth="1"/>
    <col min="13301" max="13301" width="14.85546875" style="217" customWidth="1"/>
    <col min="13302" max="13302" width="48.140625" style="217" customWidth="1"/>
    <col min="13303" max="13311" width="11.5703125" style="217" customWidth="1"/>
    <col min="13312" max="13555" width="8.7109375" style="217"/>
    <col min="13556" max="13556" width="5" style="217" customWidth="1"/>
    <col min="13557" max="13557" width="14.85546875" style="217" customWidth="1"/>
    <col min="13558" max="13558" width="48.140625" style="217" customWidth="1"/>
    <col min="13559" max="13567" width="11.5703125" style="217" customWidth="1"/>
    <col min="13568" max="13811" width="8.7109375" style="217"/>
    <col min="13812" max="13812" width="5" style="217" customWidth="1"/>
    <col min="13813" max="13813" width="14.85546875" style="217" customWidth="1"/>
    <col min="13814" max="13814" width="48.140625" style="217" customWidth="1"/>
    <col min="13815" max="13823" width="11.5703125" style="217" customWidth="1"/>
    <col min="13824" max="14067" width="8.7109375" style="217"/>
    <col min="14068" max="14068" width="5" style="217" customWidth="1"/>
    <col min="14069" max="14069" width="14.85546875" style="217" customWidth="1"/>
    <col min="14070" max="14070" width="48.140625" style="217" customWidth="1"/>
    <col min="14071" max="14079" width="11.5703125" style="217" customWidth="1"/>
    <col min="14080" max="14323" width="8.7109375" style="217"/>
    <col min="14324" max="14324" width="5" style="217" customWidth="1"/>
    <col min="14325" max="14325" width="14.85546875" style="217" customWidth="1"/>
    <col min="14326" max="14326" width="48.140625" style="217" customWidth="1"/>
    <col min="14327" max="14335" width="11.5703125" style="217" customWidth="1"/>
    <col min="14336" max="14579" width="8.7109375" style="217"/>
    <col min="14580" max="14580" width="5" style="217" customWidth="1"/>
    <col min="14581" max="14581" width="14.85546875" style="217" customWidth="1"/>
    <col min="14582" max="14582" width="48.140625" style="217" customWidth="1"/>
    <col min="14583" max="14591" width="11.5703125" style="217" customWidth="1"/>
    <col min="14592" max="14835" width="8.7109375" style="217"/>
    <col min="14836" max="14836" width="5" style="217" customWidth="1"/>
    <col min="14837" max="14837" width="14.85546875" style="217" customWidth="1"/>
    <col min="14838" max="14838" width="48.140625" style="217" customWidth="1"/>
    <col min="14839" max="14847" width="11.5703125" style="217" customWidth="1"/>
    <col min="14848" max="15091" width="8.7109375" style="217"/>
    <col min="15092" max="15092" width="5" style="217" customWidth="1"/>
    <col min="15093" max="15093" width="14.85546875" style="217" customWidth="1"/>
    <col min="15094" max="15094" width="48.140625" style="217" customWidth="1"/>
    <col min="15095" max="15103" width="11.5703125" style="217" customWidth="1"/>
    <col min="15104" max="15347" width="8.7109375" style="217"/>
    <col min="15348" max="15348" width="5" style="217" customWidth="1"/>
    <col min="15349" max="15349" width="14.85546875" style="217" customWidth="1"/>
    <col min="15350" max="15350" width="48.140625" style="217" customWidth="1"/>
    <col min="15351" max="15359" width="11.5703125" style="217" customWidth="1"/>
    <col min="15360" max="15603" width="8.7109375" style="217"/>
    <col min="15604" max="15604" width="5" style="217" customWidth="1"/>
    <col min="15605" max="15605" width="14.85546875" style="217" customWidth="1"/>
    <col min="15606" max="15606" width="48.140625" style="217" customWidth="1"/>
    <col min="15607" max="15615" width="11.5703125" style="217" customWidth="1"/>
    <col min="15616" max="15859" width="8.7109375" style="217"/>
    <col min="15860" max="15860" width="5" style="217" customWidth="1"/>
    <col min="15861" max="15861" width="14.85546875" style="217" customWidth="1"/>
    <col min="15862" max="15862" width="48.140625" style="217" customWidth="1"/>
    <col min="15863" max="15871" width="11.5703125" style="217" customWidth="1"/>
    <col min="15872" max="16115" width="8.7109375" style="217"/>
    <col min="16116" max="16116" width="5" style="217" customWidth="1"/>
    <col min="16117" max="16117" width="14.85546875" style="217" customWidth="1"/>
    <col min="16118" max="16118" width="48.140625" style="217" customWidth="1"/>
    <col min="16119" max="16127" width="11.5703125" style="217" customWidth="1"/>
    <col min="16128" max="16384" width="8.7109375" style="217"/>
  </cols>
  <sheetData>
    <row r="1" spans="1:4" s="207" customFormat="1" x14ac:dyDescent="0.25">
      <c r="C1" s="221"/>
      <c r="D1" s="221"/>
    </row>
    <row r="2" spans="1:4" s="208" customFormat="1" x14ac:dyDescent="0.25">
      <c r="C2" s="222"/>
      <c r="D2" s="222"/>
    </row>
    <row r="3" spans="1:4" s="208" customFormat="1" ht="18.95" customHeight="1" x14ac:dyDescent="0.25">
      <c r="B3" s="209"/>
      <c r="C3" s="223"/>
      <c r="D3" s="222"/>
    </row>
    <row r="4" spans="1:4" s="208" customFormat="1" x14ac:dyDescent="0.25">
      <c r="B4" s="210"/>
      <c r="C4" s="224"/>
      <c r="D4" s="224"/>
    </row>
    <row r="5" spans="1:4" s="208" customFormat="1" ht="15.75" x14ac:dyDescent="0.25">
      <c r="A5" s="348" t="s">
        <v>1487</v>
      </c>
      <c r="B5" s="348"/>
      <c r="C5" s="348"/>
      <c r="D5" s="348"/>
    </row>
    <row r="6" spans="1:4" s="208" customFormat="1" ht="46.5" customHeight="1" x14ac:dyDescent="0.25">
      <c r="A6" s="349" t="s">
        <v>1462</v>
      </c>
      <c r="B6" s="349"/>
      <c r="C6" s="349"/>
      <c r="D6" s="349"/>
    </row>
    <row r="7" spans="1:4" s="208" customFormat="1" x14ac:dyDescent="0.25">
      <c r="C7" s="222"/>
      <c r="D7" s="222"/>
    </row>
    <row r="8" spans="1:4" s="208" customFormat="1" x14ac:dyDescent="0.25">
      <c r="A8" s="211"/>
      <c r="B8" s="350"/>
      <c r="C8" s="350"/>
      <c r="D8" s="350"/>
    </row>
    <row r="9" spans="1:4" s="214" customFormat="1" ht="25.5" customHeight="1" x14ac:dyDescent="0.25">
      <c r="A9" s="212" t="s">
        <v>1160</v>
      </c>
      <c r="B9" s="213" t="s">
        <v>1464</v>
      </c>
      <c r="C9" s="213" t="s">
        <v>1465</v>
      </c>
      <c r="D9" s="213" t="s">
        <v>21</v>
      </c>
    </row>
    <row r="10" spans="1:4" s="216" customFormat="1" x14ac:dyDescent="0.2">
      <c r="A10" s="215">
        <v>1</v>
      </c>
      <c r="B10" s="213">
        <v>2</v>
      </c>
      <c r="C10" s="213">
        <v>3</v>
      </c>
      <c r="D10" s="213">
        <v>4</v>
      </c>
    </row>
    <row r="11" spans="1:4" x14ac:dyDescent="0.2">
      <c r="A11" s="356"/>
      <c r="B11" s="357"/>
      <c r="C11" s="357"/>
      <c r="D11" s="357"/>
    </row>
    <row r="12" spans="1:4" ht="15.75" customHeight="1" x14ac:dyDescent="0.25">
      <c r="A12" s="352" t="s">
        <v>26</v>
      </c>
      <c r="B12" s="353"/>
      <c r="C12" s="353"/>
      <c r="D12" s="353"/>
    </row>
    <row r="13" spans="1:4" s="207" customFormat="1" ht="12.75" customHeight="1" x14ac:dyDescent="0.25">
      <c r="A13" s="218"/>
      <c r="B13" s="355" t="s">
        <v>27</v>
      </c>
      <c r="C13" s="355"/>
      <c r="D13" s="225"/>
    </row>
    <row r="14" spans="1:4" s="207" customFormat="1" ht="24" x14ac:dyDescent="0.25">
      <c r="A14" s="219" t="s">
        <v>28</v>
      </c>
      <c r="B14" s="220" t="s">
        <v>1174</v>
      </c>
      <c r="C14" s="226" t="s">
        <v>1466</v>
      </c>
      <c r="D14" s="227">
        <v>7.98</v>
      </c>
    </row>
    <row r="15" spans="1:4" s="207" customFormat="1" ht="24" x14ac:dyDescent="0.25">
      <c r="A15" s="219" t="s">
        <v>61</v>
      </c>
      <c r="B15" s="220" t="s">
        <v>1177</v>
      </c>
      <c r="C15" s="226" t="s">
        <v>1467</v>
      </c>
      <c r="D15" s="227">
        <v>7.3324999999999996</v>
      </c>
    </row>
    <row r="16" spans="1:4" s="207" customFormat="1" ht="39.6" customHeight="1" x14ac:dyDescent="0.25">
      <c r="A16" s="219" t="s">
        <v>72</v>
      </c>
      <c r="B16" s="220" t="s">
        <v>1180</v>
      </c>
      <c r="C16" s="226" t="s">
        <v>1468</v>
      </c>
      <c r="D16" s="227">
        <v>0.3</v>
      </c>
    </row>
    <row r="17" spans="1:4" s="207" customFormat="1" ht="37.5" x14ac:dyDescent="0.25">
      <c r="A17" s="219" t="s">
        <v>92</v>
      </c>
      <c r="B17" s="220" t="s">
        <v>1183</v>
      </c>
      <c r="C17" s="226" t="s">
        <v>1469</v>
      </c>
      <c r="D17" s="227">
        <v>15.275</v>
      </c>
    </row>
    <row r="18" spans="1:4" s="207" customFormat="1" ht="36" x14ac:dyDescent="0.25">
      <c r="A18" s="219" t="s">
        <v>117</v>
      </c>
      <c r="B18" s="220" t="s">
        <v>1186</v>
      </c>
      <c r="C18" s="226" t="s">
        <v>1470</v>
      </c>
      <c r="D18" s="227">
        <v>0.504</v>
      </c>
    </row>
    <row r="19" spans="1:4" s="207" customFormat="1" ht="12.75" customHeight="1" x14ac:dyDescent="0.25">
      <c r="A19" s="218"/>
      <c r="B19" s="355" t="s">
        <v>145</v>
      </c>
      <c r="C19" s="355"/>
      <c r="D19" s="225"/>
    </row>
    <row r="20" spans="1:4" s="207" customFormat="1" ht="24" x14ac:dyDescent="0.25">
      <c r="A20" s="219" t="s">
        <v>146</v>
      </c>
      <c r="B20" s="220" t="s">
        <v>1189</v>
      </c>
      <c r="C20" s="226" t="s">
        <v>1471</v>
      </c>
      <c r="D20" s="227">
        <v>0.318</v>
      </c>
    </row>
    <row r="21" spans="1:4" s="207" customFormat="1" ht="24" x14ac:dyDescent="0.25">
      <c r="A21" s="219" t="s">
        <v>159</v>
      </c>
      <c r="B21" s="220" t="s">
        <v>1192</v>
      </c>
      <c r="C21" s="226" t="s">
        <v>1472</v>
      </c>
      <c r="D21" s="227">
        <v>0.318</v>
      </c>
    </row>
    <row r="22" spans="1:4" s="207" customFormat="1" ht="12.75" customHeight="1" x14ac:dyDescent="0.25">
      <c r="A22" s="218"/>
      <c r="B22" s="355" t="s">
        <v>1194</v>
      </c>
      <c r="C22" s="355"/>
      <c r="D22" s="225"/>
    </row>
    <row r="23" spans="1:4" s="207" customFormat="1" ht="24" x14ac:dyDescent="0.25">
      <c r="A23" s="219" t="s">
        <v>190</v>
      </c>
      <c r="B23" s="220" t="s">
        <v>1196</v>
      </c>
      <c r="C23" s="226" t="s">
        <v>1468</v>
      </c>
      <c r="D23" s="227">
        <v>9.0649999999999995</v>
      </c>
    </row>
    <row r="24" spans="1:4" s="207" customFormat="1" ht="29.45" customHeight="1" x14ac:dyDescent="0.25">
      <c r="A24" s="219" t="s">
        <v>202</v>
      </c>
      <c r="B24" s="220" t="s">
        <v>1198</v>
      </c>
      <c r="C24" s="226" t="s">
        <v>1468</v>
      </c>
      <c r="D24" s="227">
        <v>9.0649999999999995</v>
      </c>
    </row>
    <row r="25" spans="1:4" s="207" customFormat="1" ht="37.5" x14ac:dyDescent="0.25">
      <c r="A25" s="219" t="s">
        <v>214</v>
      </c>
      <c r="B25" s="220" t="s">
        <v>1200</v>
      </c>
      <c r="C25" s="226" t="s">
        <v>1473</v>
      </c>
      <c r="D25" s="227">
        <v>9.0649999999999995</v>
      </c>
    </row>
    <row r="26" spans="1:4" s="207" customFormat="1" ht="48" x14ac:dyDescent="0.25">
      <c r="A26" s="219" t="s">
        <v>236</v>
      </c>
      <c r="B26" s="220" t="s">
        <v>1203</v>
      </c>
      <c r="C26" s="226" t="s">
        <v>1469</v>
      </c>
      <c r="D26" s="227">
        <v>9.0649999999999995</v>
      </c>
    </row>
    <row r="27" spans="1:4" s="207" customFormat="1" ht="12.75" customHeight="1" x14ac:dyDescent="0.25">
      <c r="A27" s="218"/>
      <c r="B27" s="355" t="s">
        <v>246</v>
      </c>
      <c r="C27" s="355"/>
      <c r="D27" s="225"/>
    </row>
    <row r="28" spans="1:4" s="207" customFormat="1" ht="18" customHeight="1" x14ac:dyDescent="0.25">
      <c r="A28" s="219" t="s">
        <v>247</v>
      </c>
      <c r="B28" s="220" t="s">
        <v>1205</v>
      </c>
      <c r="C28" s="226" t="s">
        <v>1468</v>
      </c>
      <c r="D28" s="227">
        <v>1.68</v>
      </c>
    </row>
    <row r="29" spans="1:4" s="207" customFormat="1" ht="18" customHeight="1" x14ac:dyDescent="0.25">
      <c r="A29" s="219" t="s">
        <v>253</v>
      </c>
      <c r="B29" s="220" t="s">
        <v>1207</v>
      </c>
      <c r="C29" s="226" t="s">
        <v>59</v>
      </c>
      <c r="D29" s="227">
        <v>1.4999999999999999E-2</v>
      </c>
    </row>
    <row r="30" spans="1:4" s="207" customFormat="1" ht="37.5" x14ac:dyDescent="0.25">
      <c r="A30" s="219" t="s">
        <v>292</v>
      </c>
      <c r="B30" s="220" t="s">
        <v>1474</v>
      </c>
      <c r="C30" s="226" t="s">
        <v>1468</v>
      </c>
      <c r="D30" s="227">
        <v>2.73</v>
      </c>
    </row>
    <row r="31" spans="1:4" s="207" customFormat="1" ht="48" x14ac:dyDescent="0.25">
      <c r="A31" s="219" t="s">
        <v>320</v>
      </c>
      <c r="B31" s="220" t="s">
        <v>1211</v>
      </c>
      <c r="C31" s="226" t="s">
        <v>323</v>
      </c>
      <c r="D31" s="228">
        <v>1</v>
      </c>
    </row>
    <row r="32" spans="1:4" s="207" customFormat="1" ht="24" x14ac:dyDescent="0.25">
      <c r="A32" s="219" t="s">
        <v>324</v>
      </c>
      <c r="B32" s="220" t="s">
        <v>1212</v>
      </c>
      <c r="C32" s="226" t="s">
        <v>323</v>
      </c>
      <c r="D32" s="228">
        <v>4</v>
      </c>
    </row>
    <row r="33" spans="1:4" s="207" customFormat="1" ht="24" x14ac:dyDescent="0.25">
      <c r="A33" s="219" t="s">
        <v>326</v>
      </c>
      <c r="B33" s="220" t="s">
        <v>1213</v>
      </c>
      <c r="C33" s="226" t="s">
        <v>328</v>
      </c>
      <c r="D33" s="228">
        <v>1</v>
      </c>
    </row>
    <row r="34" spans="1:4" s="207" customFormat="1" ht="28.5" customHeight="1" x14ac:dyDescent="0.25">
      <c r="A34" s="219" t="s">
        <v>329</v>
      </c>
      <c r="B34" s="220" t="s">
        <v>1215</v>
      </c>
      <c r="C34" s="226" t="s">
        <v>201</v>
      </c>
      <c r="D34" s="228">
        <v>1</v>
      </c>
    </row>
    <row r="35" spans="1:4" s="207" customFormat="1" ht="12.75" customHeight="1" x14ac:dyDescent="0.25">
      <c r="A35" s="218"/>
      <c r="B35" s="355" t="s">
        <v>332</v>
      </c>
      <c r="C35" s="355"/>
      <c r="D35" s="225"/>
    </row>
    <row r="36" spans="1:4" s="207" customFormat="1" ht="28.5" customHeight="1" x14ac:dyDescent="0.25">
      <c r="A36" s="219" t="s">
        <v>333</v>
      </c>
      <c r="B36" s="220" t="s">
        <v>1217</v>
      </c>
      <c r="C36" s="226" t="s">
        <v>201</v>
      </c>
      <c r="D36" s="228">
        <v>1</v>
      </c>
    </row>
    <row r="37" spans="1:4" s="207" customFormat="1" ht="24" x14ac:dyDescent="0.25">
      <c r="A37" s="219" t="s">
        <v>349</v>
      </c>
      <c r="B37" s="220" t="s">
        <v>1218</v>
      </c>
      <c r="C37" s="226" t="s">
        <v>328</v>
      </c>
      <c r="D37" s="228">
        <v>1</v>
      </c>
    </row>
    <row r="38" spans="1:4" s="207" customFormat="1" ht="12.75" customHeight="1" x14ac:dyDescent="0.25">
      <c r="A38" s="218"/>
      <c r="B38" s="355" t="s">
        <v>352</v>
      </c>
      <c r="C38" s="355"/>
      <c r="D38" s="225"/>
    </row>
    <row r="39" spans="1:4" s="207" customFormat="1" ht="16.5" customHeight="1" x14ac:dyDescent="0.25">
      <c r="A39" s="219" t="s">
        <v>353</v>
      </c>
      <c r="B39" s="220" t="s">
        <v>1220</v>
      </c>
      <c r="C39" s="226" t="s">
        <v>201</v>
      </c>
      <c r="D39" s="228">
        <v>1</v>
      </c>
    </row>
    <row r="40" spans="1:4" s="207" customFormat="1" ht="16.5" customHeight="1" x14ac:dyDescent="0.25">
      <c r="A40" s="219" t="s">
        <v>359</v>
      </c>
      <c r="B40" s="220" t="s">
        <v>1222</v>
      </c>
      <c r="C40" s="226" t="s">
        <v>201</v>
      </c>
      <c r="D40" s="228">
        <v>1</v>
      </c>
    </row>
    <row r="41" spans="1:4" s="207" customFormat="1" ht="36" x14ac:dyDescent="0.25">
      <c r="A41" s="219" t="s">
        <v>375</v>
      </c>
      <c r="B41" s="220" t="s">
        <v>1224</v>
      </c>
      <c r="C41" s="226" t="s">
        <v>201</v>
      </c>
      <c r="D41" s="228">
        <v>1</v>
      </c>
    </row>
    <row r="42" spans="1:4" s="207" customFormat="1" ht="36" x14ac:dyDescent="0.25">
      <c r="A42" s="219" t="s">
        <v>378</v>
      </c>
      <c r="B42" s="220" t="s">
        <v>1226</v>
      </c>
      <c r="C42" s="226" t="s">
        <v>310</v>
      </c>
      <c r="D42" s="228">
        <v>2</v>
      </c>
    </row>
    <row r="43" spans="1:4" s="207" customFormat="1" ht="36" x14ac:dyDescent="0.25">
      <c r="A43" s="219" t="s">
        <v>394</v>
      </c>
      <c r="B43" s="220" t="s">
        <v>1228</v>
      </c>
      <c r="C43" s="226" t="s">
        <v>397</v>
      </c>
      <c r="D43" s="227">
        <v>2E-3</v>
      </c>
    </row>
    <row r="44" spans="1:4" s="207" customFormat="1" ht="18.95" customHeight="1" x14ac:dyDescent="0.25">
      <c r="A44" s="219" t="s">
        <v>398</v>
      </c>
      <c r="B44" s="220" t="s">
        <v>1230</v>
      </c>
      <c r="C44" s="226" t="s">
        <v>201</v>
      </c>
      <c r="D44" s="228">
        <v>1</v>
      </c>
    </row>
    <row r="45" spans="1:4" s="207" customFormat="1" ht="18.95" customHeight="1" x14ac:dyDescent="0.25">
      <c r="A45" s="219" t="s">
        <v>404</v>
      </c>
      <c r="B45" s="220" t="s">
        <v>1231</v>
      </c>
      <c r="C45" s="226" t="s">
        <v>323</v>
      </c>
      <c r="D45" s="228">
        <v>1</v>
      </c>
    </row>
    <row r="46" spans="1:4" s="207" customFormat="1" x14ac:dyDescent="0.25">
      <c r="A46" s="354"/>
      <c r="B46" s="355"/>
      <c r="C46" s="355"/>
      <c r="D46" s="355"/>
    </row>
    <row r="47" spans="1:4" ht="15.75" customHeight="1" x14ac:dyDescent="0.25">
      <c r="A47" s="352" t="s">
        <v>421</v>
      </c>
      <c r="B47" s="353"/>
      <c r="C47" s="353"/>
      <c r="D47" s="353"/>
    </row>
    <row r="48" spans="1:4" s="207" customFormat="1" ht="12.75" customHeight="1" x14ac:dyDescent="0.25">
      <c r="A48" s="218"/>
      <c r="B48" s="355" t="s">
        <v>422</v>
      </c>
      <c r="C48" s="355"/>
      <c r="D48" s="225"/>
    </row>
    <row r="49" spans="1:4" s="207" customFormat="1" ht="24" x14ac:dyDescent="0.25">
      <c r="A49" s="219" t="s">
        <v>423</v>
      </c>
      <c r="B49" s="220" t="s">
        <v>1242</v>
      </c>
      <c r="C49" s="226" t="s">
        <v>1468</v>
      </c>
      <c r="D49" s="227">
        <v>11.016</v>
      </c>
    </row>
    <row r="50" spans="1:4" s="207" customFormat="1" ht="48" x14ac:dyDescent="0.25">
      <c r="A50" s="219" t="s">
        <v>434</v>
      </c>
      <c r="B50" s="220" t="s">
        <v>1180</v>
      </c>
      <c r="C50" s="226" t="s">
        <v>1468</v>
      </c>
      <c r="D50" s="227">
        <v>0.64800000000000002</v>
      </c>
    </row>
    <row r="51" spans="1:4" s="207" customFormat="1" ht="37.5" x14ac:dyDescent="0.25">
      <c r="A51" s="219" t="s">
        <v>441</v>
      </c>
      <c r="B51" s="220" t="s">
        <v>1243</v>
      </c>
      <c r="C51" s="226" t="s">
        <v>1469</v>
      </c>
      <c r="D51" s="227">
        <v>0.64800000000000002</v>
      </c>
    </row>
    <row r="52" spans="1:4" s="207" customFormat="1" ht="37.5" x14ac:dyDescent="0.25">
      <c r="A52" s="219" t="s">
        <v>451</v>
      </c>
      <c r="B52" s="220" t="s">
        <v>1200</v>
      </c>
      <c r="C52" s="226" t="s">
        <v>1473</v>
      </c>
      <c r="D52" s="227">
        <v>0.34</v>
      </c>
    </row>
    <row r="53" spans="1:4" s="207" customFormat="1" ht="48" x14ac:dyDescent="0.25">
      <c r="A53" s="219" t="s">
        <v>462</v>
      </c>
      <c r="B53" s="220" t="s">
        <v>1203</v>
      </c>
      <c r="C53" s="226" t="s">
        <v>1469</v>
      </c>
      <c r="D53" s="227">
        <v>0.34</v>
      </c>
    </row>
    <row r="54" spans="1:4" s="207" customFormat="1" ht="36" x14ac:dyDescent="0.25">
      <c r="A54" s="219" t="s">
        <v>470</v>
      </c>
      <c r="B54" s="220" t="s">
        <v>1245</v>
      </c>
      <c r="C54" s="226" t="s">
        <v>310</v>
      </c>
      <c r="D54" s="228">
        <v>36</v>
      </c>
    </row>
    <row r="55" spans="1:4" s="207" customFormat="1" ht="12.75" customHeight="1" x14ac:dyDescent="0.25">
      <c r="A55" s="218"/>
      <c r="B55" s="355" t="s">
        <v>492</v>
      </c>
      <c r="C55" s="355"/>
      <c r="D55" s="225"/>
    </row>
    <row r="56" spans="1:4" s="207" customFormat="1" ht="16.5" customHeight="1" x14ac:dyDescent="0.25">
      <c r="A56" s="219" t="s">
        <v>493</v>
      </c>
      <c r="B56" s="220" t="s">
        <v>1242</v>
      </c>
      <c r="C56" s="226" t="s">
        <v>1468</v>
      </c>
      <c r="D56" s="227">
        <v>5.7350000000000003</v>
      </c>
    </row>
    <row r="57" spans="1:4" s="207" customFormat="1" ht="16.5" customHeight="1" x14ac:dyDescent="0.25">
      <c r="A57" s="219" t="s">
        <v>498</v>
      </c>
      <c r="B57" s="220" t="s">
        <v>1475</v>
      </c>
      <c r="C57" s="226" t="s">
        <v>1468</v>
      </c>
      <c r="D57" s="227">
        <v>3.6349999999999998</v>
      </c>
    </row>
    <row r="58" spans="1:4" s="207" customFormat="1" ht="48" x14ac:dyDescent="0.25">
      <c r="A58" s="219" t="s">
        <v>513</v>
      </c>
      <c r="B58" s="220" t="s">
        <v>1249</v>
      </c>
      <c r="C58" s="226" t="s">
        <v>1468</v>
      </c>
      <c r="D58" s="227">
        <v>3.6349999999999998</v>
      </c>
    </row>
    <row r="59" spans="1:4" s="207" customFormat="1" ht="33.6" customHeight="1" x14ac:dyDescent="0.25">
      <c r="A59" s="219" t="s">
        <v>516</v>
      </c>
      <c r="B59" s="220" t="s">
        <v>1476</v>
      </c>
      <c r="C59" s="226" t="s">
        <v>1468</v>
      </c>
      <c r="D59" s="227">
        <v>2.1</v>
      </c>
    </row>
    <row r="60" spans="1:4" s="207" customFormat="1" ht="54" customHeight="1" x14ac:dyDescent="0.25">
      <c r="A60" s="219" t="s">
        <v>528</v>
      </c>
      <c r="B60" s="220" t="s">
        <v>1252</v>
      </c>
      <c r="C60" s="226" t="s">
        <v>1468</v>
      </c>
      <c r="D60" s="227">
        <v>2.1</v>
      </c>
    </row>
    <row r="61" spans="1:4" s="207" customFormat="1" ht="24" x14ac:dyDescent="0.25">
      <c r="A61" s="219" t="s">
        <v>531</v>
      </c>
      <c r="B61" s="220" t="s">
        <v>1212</v>
      </c>
      <c r="C61" s="226" t="s">
        <v>323</v>
      </c>
      <c r="D61" s="228">
        <v>4</v>
      </c>
    </row>
    <row r="62" spans="1:4" s="207" customFormat="1" ht="24" x14ac:dyDescent="0.25">
      <c r="A62" s="219" t="s">
        <v>532</v>
      </c>
      <c r="B62" s="220" t="s">
        <v>1213</v>
      </c>
      <c r="C62" s="226" t="s">
        <v>328</v>
      </c>
      <c r="D62" s="228">
        <v>1</v>
      </c>
    </row>
    <row r="63" spans="1:4" s="207" customFormat="1" ht="36" x14ac:dyDescent="0.25">
      <c r="A63" s="219" t="s">
        <v>533</v>
      </c>
      <c r="B63" s="220" t="s">
        <v>1215</v>
      </c>
      <c r="C63" s="226" t="s">
        <v>201</v>
      </c>
      <c r="D63" s="228">
        <v>1</v>
      </c>
    </row>
    <row r="64" spans="1:4" s="207" customFormat="1" ht="12.75" customHeight="1" x14ac:dyDescent="0.25">
      <c r="A64" s="218"/>
      <c r="B64" s="355" t="s">
        <v>534</v>
      </c>
      <c r="C64" s="355"/>
      <c r="D64" s="225"/>
    </row>
    <row r="65" spans="1:4" s="207" customFormat="1" ht="12.75" customHeight="1" x14ac:dyDescent="0.25">
      <c r="A65" s="218"/>
      <c r="B65" s="355" t="s">
        <v>535</v>
      </c>
      <c r="C65" s="355"/>
      <c r="D65" s="225"/>
    </row>
    <row r="66" spans="1:4" s="207" customFormat="1" ht="24" x14ac:dyDescent="0.25">
      <c r="A66" s="219" t="s">
        <v>536</v>
      </c>
      <c r="B66" s="220" t="s">
        <v>1254</v>
      </c>
      <c r="C66" s="226" t="s">
        <v>1477</v>
      </c>
      <c r="D66" s="227">
        <v>2.35</v>
      </c>
    </row>
    <row r="67" spans="1:4" s="207" customFormat="1" ht="48" x14ac:dyDescent="0.25">
      <c r="A67" s="219" t="s">
        <v>551</v>
      </c>
      <c r="B67" s="220" t="s">
        <v>1257</v>
      </c>
      <c r="C67" s="226" t="s">
        <v>1478</v>
      </c>
      <c r="D67" s="227">
        <v>26.666</v>
      </c>
    </row>
    <row r="68" spans="1:4" s="207" customFormat="1" ht="24" x14ac:dyDescent="0.25">
      <c r="A68" s="219" t="s">
        <v>564</v>
      </c>
      <c r="B68" s="220" t="s">
        <v>1177</v>
      </c>
      <c r="C68" s="226" t="s">
        <v>1467</v>
      </c>
      <c r="D68" s="227">
        <v>13.333</v>
      </c>
    </row>
    <row r="69" spans="1:4" s="207" customFormat="1" ht="48" x14ac:dyDescent="0.25">
      <c r="A69" s="219" t="s">
        <v>570</v>
      </c>
      <c r="B69" s="220" t="s">
        <v>1180</v>
      </c>
      <c r="C69" s="226" t="s">
        <v>1468</v>
      </c>
      <c r="D69" s="227">
        <v>1.74</v>
      </c>
    </row>
    <row r="70" spans="1:4" s="207" customFormat="1" ht="37.5" x14ac:dyDescent="0.25">
      <c r="A70" s="219" t="s">
        <v>577</v>
      </c>
      <c r="B70" s="220" t="s">
        <v>1243</v>
      </c>
      <c r="C70" s="226" t="s">
        <v>1469</v>
      </c>
      <c r="D70" s="227">
        <v>1.74</v>
      </c>
    </row>
    <row r="71" spans="1:4" s="207" customFormat="1" ht="12.75" customHeight="1" x14ac:dyDescent="0.25">
      <c r="A71" s="218"/>
      <c r="B71" s="355" t="s">
        <v>1194</v>
      </c>
      <c r="C71" s="355"/>
      <c r="D71" s="225"/>
    </row>
    <row r="72" spans="1:4" s="207" customFormat="1" ht="37.5" x14ac:dyDescent="0.25">
      <c r="A72" s="219" t="s">
        <v>586</v>
      </c>
      <c r="B72" s="220" t="s">
        <v>1200</v>
      </c>
      <c r="C72" s="226" t="s">
        <v>1473</v>
      </c>
      <c r="D72" s="227">
        <v>3.6120000000000001</v>
      </c>
    </row>
    <row r="73" spans="1:4" s="207" customFormat="1" ht="48" x14ac:dyDescent="0.25">
      <c r="A73" s="219" t="s">
        <v>597</v>
      </c>
      <c r="B73" s="220" t="s">
        <v>1203</v>
      </c>
      <c r="C73" s="226" t="s">
        <v>1469</v>
      </c>
      <c r="D73" s="227">
        <v>3.6120000000000001</v>
      </c>
    </row>
    <row r="74" spans="1:4" s="207" customFormat="1" ht="12.75" customHeight="1" x14ac:dyDescent="0.25">
      <c r="A74" s="218"/>
      <c r="B74" s="355" t="s">
        <v>246</v>
      </c>
      <c r="C74" s="355"/>
      <c r="D74" s="225"/>
    </row>
    <row r="75" spans="1:4" s="207" customFormat="1" ht="16.5" customHeight="1" x14ac:dyDescent="0.25">
      <c r="A75" s="219" t="s">
        <v>605</v>
      </c>
      <c r="B75" s="220" t="s">
        <v>1242</v>
      </c>
      <c r="C75" s="226" t="s">
        <v>1468</v>
      </c>
      <c r="D75" s="227">
        <v>5.0679999999999996</v>
      </c>
    </row>
    <row r="76" spans="1:4" s="207" customFormat="1" ht="33" customHeight="1" x14ac:dyDescent="0.25">
      <c r="A76" s="219" t="s">
        <v>610</v>
      </c>
      <c r="B76" s="220" t="s">
        <v>1479</v>
      </c>
      <c r="C76" s="226" t="s">
        <v>1468</v>
      </c>
      <c r="D76" s="227">
        <v>8.58</v>
      </c>
    </row>
    <row r="77" spans="1:4" s="207" customFormat="1" ht="20.45" customHeight="1" x14ac:dyDescent="0.25">
      <c r="A77" s="219" t="s">
        <v>619</v>
      </c>
      <c r="B77" s="220" t="s">
        <v>1475</v>
      </c>
      <c r="C77" s="226" t="s">
        <v>1468</v>
      </c>
      <c r="D77" s="227">
        <v>2.093</v>
      </c>
    </row>
    <row r="78" spans="1:4" s="207" customFormat="1" ht="41.1" customHeight="1" x14ac:dyDescent="0.25">
      <c r="A78" s="219" t="s">
        <v>630</v>
      </c>
      <c r="B78" s="220" t="s">
        <v>1262</v>
      </c>
      <c r="C78" s="226" t="s">
        <v>1468</v>
      </c>
      <c r="D78" s="227">
        <v>2.093</v>
      </c>
    </row>
    <row r="79" spans="1:4" s="207" customFormat="1" ht="37.5" x14ac:dyDescent="0.25">
      <c r="A79" s="219" t="s">
        <v>633</v>
      </c>
      <c r="B79" s="220" t="s">
        <v>1480</v>
      </c>
      <c r="C79" s="226" t="s">
        <v>1468</v>
      </c>
      <c r="D79" s="227">
        <v>7.2350000000000003</v>
      </c>
    </row>
    <row r="80" spans="1:4" s="207" customFormat="1" ht="28.5" customHeight="1" x14ac:dyDescent="0.25">
      <c r="A80" s="219" t="s">
        <v>646</v>
      </c>
      <c r="B80" s="220" t="s">
        <v>1266</v>
      </c>
      <c r="C80" s="226" t="s">
        <v>1468</v>
      </c>
      <c r="D80" s="227">
        <v>2.835</v>
      </c>
    </row>
    <row r="81" spans="1:4" s="207" customFormat="1" ht="60" x14ac:dyDescent="0.25">
      <c r="A81" s="219" t="s">
        <v>649</v>
      </c>
      <c r="B81" s="220" t="s">
        <v>1268</v>
      </c>
      <c r="C81" s="226" t="s">
        <v>1468</v>
      </c>
      <c r="D81" s="227">
        <v>4.4000000000000004</v>
      </c>
    </row>
    <row r="82" spans="1:4" s="207" customFormat="1" ht="18.95" customHeight="1" x14ac:dyDescent="0.25">
      <c r="A82" s="219" t="s">
        <v>652</v>
      </c>
      <c r="B82" s="220" t="s">
        <v>1212</v>
      </c>
      <c r="C82" s="226" t="s">
        <v>323</v>
      </c>
      <c r="D82" s="228">
        <v>10</v>
      </c>
    </row>
    <row r="83" spans="1:4" s="207" customFormat="1" ht="18.95" customHeight="1" x14ac:dyDescent="0.25">
      <c r="A83" s="219" t="s">
        <v>653</v>
      </c>
      <c r="B83" s="220" t="s">
        <v>1213</v>
      </c>
      <c r="C83" s="226" t="s">
        <v>328</v>
      </c>
      <c r="D83" s="228">
        <v>2</v>
      </c>
    </row>
    <row r="84" spans="1:4" s="207" customFormat="1" ht="36" x14ac:dyDescent="0.25">
      <c r="A84" s="219" t="s">
        <v>654</v>
      </c>
      <c r="B84" s="220" t="s">
        <v>1215</v>
      </c>
      <c r="C84" s="226" t="s">
        <v>201</v>
      </c>
      <c r="D84" s="228">
        <v>2</v>
      </c>
    </row>
    <row r="85" spans="1:4" s="207" customFormat="1" ht="12.75" customHeight="1" x14ac:dyDescent="0.25">
      <c r="A85" s="218"/>
      <c r="B85" s="355" t="s">
        <v>145</v>
      </c>
      <c r="C85" s="355"/>
      <c r="D85" s="225"/>
    </row>
    <row r="86" spans="1:4" s="207" customFormat="1" ht="37.5" x14ac:dyDescent="0.25">
      <c r="A86" s="219" t="s">
        <v>655</v>
      </c>
      <c r="B86" s="220" t="s">
        <v>1270</v>
      </c>
      <c r="C86" s="226" t="s">
        <v>1481</v>
      </c>
      <c r="D86" s="227">
        <v>2.09</v>
      </c>
    </row>
    <row r="87" spans="1:4" s="207" customFormat="1" ht="24" x14ac:dyDescent="0.25">
      <c r="A87" s="219" t="s">
        <v>674</v>
      </c>
      <c r="B87" s="220" t="s">
        <v>1189</v>
      </c>
      <c r="C87" s="226" t="s">
        <v>1471</v>
      </c>
      <c r="D87" s="227">
        <v>20.3</v>
      </c>
    </row>
    <row r="88" spans="1:4" s="207" customFormat="1" ht="36" x14ac:dyDescent="0.25">
      <c r="A88" s="219" t="s">
        <v>680</v>
      </c>
      <c r="B88" s="220" t="s">
        <v>1273</v>
      </c>
      <c r="C88" s="226" t="s">
        <v>1471</v>
      </c>
      <c r="D88" s="227">
        <v>20.3</v>
      </c>
    </row>
    <row r="89" spans="1:4" s="207" customFormat="1" ht="24" x14ac:dyDescent="0.25">
      <c r="A89" s="219" t="s">
        <v>690</v>
      </c>
      <c r="B89" s="220" t="s">
        <v>1192</v>
      </c>
      <c r="C89" s="226" t="s">
        <v>1472</v>
      </c>
      <c r="D89" s="227">
        <v>20.3</v>
      </c>
    </row>
    <row r="90" spans="1:4" s="207" customFormat="1" ht="12.75" customHeight="1" x14ac:dyDescent="0.25">
      <c r="A90" s="218"/>
      <c r="B90" s="355" t="s">
        <v>705</v>
      </c>
      <c r="C90" s="355"/>
      <c r="D90" s="225"/>
    </row>
    <row r="91" spans="1:4" s="207" customFormat="1" ht="24" x14ac:dyDescent="0.25">
      <c r="A91" s="219" t="s">
        <v>706</v>
      </c>
      <c r="B91" s="220" t="s">
        <v>1275</v>
      </c>
      <c r="C91" s="226" t="s">
        <v>1482</v>
      </c>
      <c r="D91" s="227">
        <v>0.33</v>
      </c>
    </row>
    <row r="92" spans="1:4" s="207" customFormat="1" ht="24" x14ac:dyDescent="0.25">
      <c r="A92" s="219" t="s">
        <v>716</v>
      </c>
      <c r="B92" s="220" t="s">
        <v>1277</v>
      </c>
      <c r="C92" s="226" t="s">
        <v>59</v>
      </c>
      <c r="D92" s="227">
        <v>1.4999999999999999E-2</v>
      </c>
    </row>
    <row r="93" spans="1:4" s="207" customFormat="1" ht="37.5" x14ac:dyDescent="0.25">
      <c r="A93" s="219" t="s">
        <v>732</v>
      </c>
      <c r="B93" s="220" t="s">
        <v>1483</v>
      </c>
      <c r="C93" s="226" t="s">
        <v>1468</v>
      </c>
      <c r="D93" s="227">
        <v>1.68</v>
      </c>
    </row>
    <row r="94" spans="1:4" s="207" customFormat="1" ht="48" x14ac:dyDescent="0.25">
      <c r="A94" s="219" t="s">
        <v>755</v>
      </c>
      <c r="B94" s="220" t="s">
        <v>1281</v>
      </c>
      <c r="C94" s="226" t="s">
        <v>1468</v>
      </c>
      <c r="D94" s="227">
        <v>1.68</v>
      </c>
    </row>
    <row r="95" spans="1:4" s="207" customFormat="1" ht="24" x14ac:dyDescent="0.25">
      <c r="A95" s="219" t="s">
        <v>758</v>
      </c>
      <c r="B95" s="220" t="s">
        <v>1282</v>
      </c>
      <c r="C95" s="226" t="s">
        <v>310</v>
      </c>
      <c r="D95" s="228">
        <v>1</v>
      </c>
    </row>
    <row r="96" spans="1:4" s="207" customFormat="1" ht="24" x14ac:dyDescent="0.25">
      <c r="A96" s="219" t="s">
        <v>760</v>
      </c>
      <c r="B96" s="220" t="s">
        <v>1284</v>
      </c>
      <c r="C96" s="226" t="s">
        <v>763</v>
      </c>
      <c r="D96" s="228">
        <v>10</v>
      </c>
    </row>
    <row r="97" spans="1:4" s="207" customFormat="1" ht="24" x14ac:dyDescent="0.25">
      <c r="A97" s="219" t="s">
        <v>772</v>
      </c>
      <c r="B97" s="220" t="s">
        <v>1286</v>
      </c>
      <c r="C97" s="226" t="s">
        <v>323</v>
      </c>
      <c r="D97" s="228">
        <v>2</v>
      </c>
    </row>
    <row r="98" spans="1:4" s="207" customFormat="1" ht="36" x14ac:dyDescent="0.25">
      <c r="A98" s="219" t="s">
        <v>775</v>
      </c>
      <c r="B98" s="220" t="s">
        <v>1215</v>
      </c>
      <c r="C98" s="226" t="s">
        <v>201</v>
      </c>
      <c r="D98" s="228">
        <v>1</v>
      </c>
    </row>
    <row r="99" spans="1:4" s="207" customFormat="1" ht="24" x14ac:dyDescent="0.25">
      <c r="A99" s="219" t="s">
        <v>776</v>
      </c>
      <c r="B99" s="220" t="s">
        <v>1288</v>
      </c>
      <c r="C99" s="226" t="s">
        <v>779</v>
      </c>
      <c r="D99" s="228">
        <v>3</v>
      </c>
    </row>
    <row r="100" spans="1:4" s="207" customFormat="1" ht="12.75" customHeight="1" x14ac:dyDescent="0.25">
      <c r="A100" s="218"/>
      <c r="B100" s="355" t="s">
        <v>788</v>
      </c>
      <c r="C100" s="355"/>
      <c r="D100" s="225"/>
    </row>
    <row r="101" spans="1:4" s="207" customFormat="1" ht="37.5" x14ac:dyDescent="0.25">
      <c r="A101" s="219" t="s">
        <v>789</v>
      </c>
      <c r="B101" s="220" t="s">
        <v>1290</v>
      </c>
      <c r="C101" s="226" t="s">
        <v>1484</v>
      </c>
      <c r="D101" s="227">
        <v>8.4700000000000006</v>
      </c>
    </row>
    <row r="102" spans="1:4" s="207" customFormat="1" ht="49.5" x14ac:dyDescent="0.25">
      <c r="A102" s="219" t="s">
        <v>803</v>
      </c>
      <c r="B102" s="220" t="s">
        <v>1485</v>
      </c>
      <c r="C102" s="226" t="s">
        <v>1468</v>
      </c>
      <c r="D102" s="227">
        <v>1.68</v>
      </c>
    </row>
    <row r="103" spans="1:4" s="207" customFormat="1" ht="37.5" x14ac:dyDescent="0.25">
      <c r="A103" s="219" t="s">
        <v>817</v>
      </c>
      <c r="B103" s="220" t="s">
        <v>1486</v>
      </c>
      <c r="C103" s="226" t="s">
        <v>1468</v>
      </c>
      <c r="D103" s="227">
        <v>0.35</v>
      </c>
    </row>
    <row r="104" spans="1:4" s="207" customFormat="1" ht="24" x14ac:dyDescent="0.25">
      <c r="A104" s="219" t="s">
        <v>832</v>
      </c>
      <c r="B104" s="220" t="s">
        <v>1297</v>
      </c>
      <c r="C104" s="226" t="s">
        <v>310</v>
      </c>
      <c r="D104" s="228">
        <v>4</v>
      </c>
    </row>
    <row r="105" spans="1:4" s="207" customFormat="1" ht="24" x14ac:dyDescent="0.25">
      <c r="A105" s="219" t="s">
        <v>845</v>
      </c>
      <c r="B105" s="220" t="s">
        <v>1299</v>
      </c>
      <c r="C105" s="226" t="s">
        <v>848</v>
      </c>
      <c r="D105" s="227">
        <v>2.5000000000000001E-2</v>
      </c>
    </row>
    <row r="106" spans="1:4" s="207" customFormat="1" ht="48" x14ac:dyDescent="0.25">
      <c r="A106" s="219" t="s">
        <v>866</v>
      </c>
      <c r="B106" s="220" t="s">
        <v>1301</v>
      </c>
      <c r="C106" s="226" t="s">
        <v>59</v>
      </c>
      <c r="D106" s="227">
        <v>2.5000000000000001E-2</v>
      </c>
    </row>
    <row r="107" spans="1:4" s="207" customFormat="1" ht="12.75" customHeight="1" x14ac:dyDescent="0.25">
      <c r="A107" s="218"/>
      <c r="B107" s="355" t="s">
        <v>869</v>
      </c>
      <c r="C107" s="355"/>
      <c r="D107" s="225"/>
    </row>
    <row r="108" spans="1:4" s="207" customFormat="1" ht="24" x14ac:dyDescent="0.25">
      <c r="A108" s="219" t="s">
        <v>870</v>
      </c>
      <c r="B108" s="220" t="s">
        <v>1303</v>
      </c>
      <c r="C108" s="226" t="s">
        <v>328</v>
      </c>
      <c r="D108" s="228">
        <v>1</v>
      </c>
    </row>
    <row r="109" spans="1:4" s="207" customFormat="1" ht="36" x14ac:dyDescent="0.25">
      <c r="A109" s="219" t="s">
        <v>889</v>
      </c>
      <c r="B109" s="220" t="s">
        <v>1305</v>
      </c>
      <c r="C109" s="226" t="s">
        <v>328</v>
      </c>
      <c r="D109" s="228">
        <v>1</v>
      </c>
    </row>
    <row r="110" spans="1:4" s="207" customFormat="1" ht="24" x14ac:dyDescent="0.25">
      <c r="A110" s="219" t="s">
        <v>892</v>
      </c>
      <c r="B110" s="220" t="s">
        <v>1307</v>
      </c>
      <c r="C110" s="226" t="s">
        <v>310</v>
      </c>
      <c r="D110" s="227">
        <v>1.2</v>
      </c>
    </row>
    <row r="111" spans="1:4" s="207" customFormat="1" ht="48" x14ac:dyDescent="0.25">
      <c r="A111" s="219" t="s">
        <v>895</v>
      </c>
      <c r="B111" s="220" t="s">
        <v>1309</v>
      </c>
      <c r="C111" s="226" t="s">
        <v>201</v>
      </c>
      <c r="D111" s="228">
        <v>1</v>
      </c>
    </row>
    <row r="112" spans="1:4" s="207" customFormat="1" ht="24" x14ac:dyDescent="0.25">
      <c r="A112" s="219" t="s">
        <v>898</v>
      </c>
      <c r="B112" s="220" t="s">
        <v>1311</v>
      </c>
      <c r="C112" s="226" t="s">
        <v>201</v>
      </c>
      <c r="D112" s="228">
        <v>1</v>
      </c>
    </row>
    <row r="113" spans="1:4" s="207" customFormat="1" ht="36" x14ac:dyDescent="0.25">
      <c r="A113" s="219" t="s">
        <v>916</v>
      </c>
      <c r="B113" s="220" t="s">
        <v>1313</v>
      </c>
      <c r="C113" s="226" t="s">
        <v>201</v>
      </c>
      <c r="D113" s="228">
        <v>1</v>
      </c>
    </row>
    <row r="114" spans="1:4" s="207" customFormat="1" x14ac:dyDescent="0.25">
      <c r="A114" s="354"/>
      <c r="B114" s="355"/>
      <c r="C114" s="355"/>
      <c r="D114" s="355"/>
    </row>
    <row r="115" spans="1:4" ht="15.75" customHeight="1" x14ac:dyDescent="0.25">
      <c r="A115" s="352" t="s">
        <v>923</v>
      </c>
      <c r="B115" s="353"/>
      <c r="C115" s="353"/>
      <c r="D115" s="353"/>
    </row>
    <row r="116" spans="1:4" s="207" customFormat="1" ht="24" x14ac:dyDescent="0.25">
      <c r="A116" s="219" t="s">
        <v>924</v>
      </c>
      <c r="B116" s="220" t="s">
        <v>1317</v>
      </c>
      <c r="C116" s="226" t="s">
        <v>1468</v>
      </c>
      <c r="D116" s="227">
        <v>3.96</v>
      </c>
    </row>
    <row r="117" spans="1:4" s="207" customFormat="1" ht="36" x14ac:dyDescent="0.25">
      <c r="A117" s="219" t="s">
        <v>931</v>
      </c>
      <c r="B117" s="220" t="s">
        <v>1319</v>
      </c>
      <c r="C117" s="226" t="s">
        <v>1482</v>
      </c>
      <c r="D117" s="227">
        <v>5.38</v>
      </c>
    </row>
    <row r="118" spans="1:4" s="207" customFormat="1" ht="36" x14ac:dyDescent="0.25">
      <c r="A118" s="219" t="s">
        <v>962</v>
      </c>
      <c r="B118" s="220" t="s">
        <v>1321</v>
      </c>
      <c r="C118" s="226" t="s">
        <v>59</v>
      </c>
      <c r="D118" s="227">
        <v>7.4999999999999997E-2</v>
      </c>
    </row>
    <row r="119" spans="1:4" s="207" customFormat="1" ht="24" x14ac:dyDescent="0.25">
      <c r="A119" s="219" t="s">
        <v>965</v>
      </c>
      <c r="B119" s="220" t="s">
        <v>1323</v>
      </c>
      <c r="C119" s="226" t="s">
        <v>59</v>
      </c>
      <c r="D119" s="227">
        <v>0.05</v>
      </c>
    </row>
    <row r="120" spans="1:4" s="207" customFormat="1" ht="36" x14ac:dyDescent="0.25">
      <c r="A120" s="219" t="s">
        <v>975</v>
      </c>
      <c r="B120" s="220" t="s">
        <v>1325</v>
      </c>
      <c r="C120" s="226" t="s">
        <v>1472</v>
      </c>
      <c r="D120" s="227">
        <v>21.25</v>
      </c>
    </row>
    <row r="121" spans="1:4" s="207" customFormat="1" ht="36" x14ac:dyDescent="0.25">
      <c r="A121" s="219" t="s">
        <v>995</v>
      </c>
      <c r="B121" s="220" t="s">
        <v>1327</v>
      </c>
      <c r="C121" s="226" t="s">
        <v>1468</v>
      </c>
      <c r="D121" s="227">
        <v>5.75</v>
      </c>
    </row>
    <row r="122" spans="1:4" s="207" customFormat="1" ht="36" x14ac:dyDescent="0.25">
      <c r="A122" s="219" t="s">
        <v>1010</v>
      </c>
      <c r="B122" s="220" t="s">
        <v>1329</v>
      </c>
      <c r="C122" s="226" t="s">
        <v>310</v>
      </c>
      <c r="D122" s="227">
        <v>21.8</v>
      </c>
    </row>
    <row r="123" spans="1:4" s="207" customFormat="1" ht="36" x14ac:dyDescent="0.25">
      <c r="A123" s="219" t="s">
        <v>1021</v>
      </c>
      <c r="B123" s="220" t="s">
        <v>1331</v>
      </c>
      <c r="C123" s="226" t="s">
        <v>310</v>
      </c>
      <c r="D123" s="227">
        <v>21.8</v>
      </c>
    </row>
    <row r="124" spans="1:4" s="207" customFormat="1" ht="24" x14ac:dyDescent="0.25">
      <c r="A124" s="219" t="s">
        <v>1024</v>
      </c>
      <c r="B124" s="220" t="s">
        <v>1333</v>
      </c>
      <c r="C124" s="226" t="s">
        <v>1468</v>
      </c>
      <c r="D124" s="227">
        <v>1.08</v>
      </c>
    </row>
    <row r="125" spans="1:4" ht="15.75" customHeight="1" x14ac:dyDescent="0.25">
      <c r="A125" s="352" t="s">
        <v>1029</v>
      </c>
      <c r="B125" s="353"/>
      <c r="C125" s="353"/>
      <c r="D125" s="353"/>
    </row>
    <row r="126" spans="1:4" s="207" customFormat="1" ht="12.75" customHeight="1" x14ac:dyDescent="0.25">
      <c r="A126" s="218"/>
      <c r="B126" s="351" t="s">
        <v>1030</v>
      </c>
      <c r="C126" s="351"/>
      <c r="D126" s="351"/>
    </row>
    <row r="127" spans="1:4" s="207" customFormat="1" ht="48" x14ac:dyDescent="0.25">
      <c r="A127" s="219" t="s">
        <v>1031</v>
      </c>
      <c r="B127" s="220" t="s">
        <v>1335</v>
      </c>
      <c r="C127" s="226" t="s">
        <v>1034</v>
      </c>
      <c r="D127" s="228">
        <v>32</v>
      </c>
    </row>
    <row r="128" spans="1:4" s="207" customFormat="1" ht="24" x14ac:dyDescent="0.25">
      <c r="A128" s="219" t="s">
        <v>1044</v>
      </c>
      <c r="B128" s="220" t="s">
        <v>1323</v>
      </c>
      <c r="C128" s="226" t="s">
        <v>59</v>
      </c>
      <c r="D128" s="227">
        <v>6.4000000000000003E-3</v>
      </c>
    </row>
    <row r="129" spans="1:4" s="207" customFormat="1" ht="36" x14ac:dyDescent="0.25">
      <c r="A129" s="219" t="s">
        <v>1050</v>
      </c>
      <c r="B129" s="220" t="s">
        <v>1337</v>
      </c>
      <c r="C129" s="226" t="s">
        <v>310</v>
      </c>
      <c r="D129" s="227">
        <v>34.4</v>
      </c>
    </row>
    <row r="130" spans="1:4" s="207" customFormat="1" ht="24" x14ac:dyDescent="0.25">
      <c r="A130" s="219" t="s">
        <v>1067</v>
      </c>
      <c r="B130" s="220" t="s">
        <v>1338</v>
      </c>
      <c r="C130" s="226" t="s">
        <v>310</v>
      </c>
      <c r="D130" s="227">
        <v>34.4</v>
      </c>
    </row>
    <row r="131" spans="1:4" ht="15.75" customHeight="1" x14ac:dyDescent="0.25">
      <c r="A131" s="352" t="s">
        <v>1071</v>
      </c>
      <c r="B131" s="353"/>
      <c r="C131" s="353"/>
      <c r="D131" s="353"/>
    </row>
    <row r="132" spans="1:4" s="207" customFormat="1" ht="48" x14ac:dyDescent="0.25">
      <c r="A132" s="219" t="s">
        <v>1072</v>
      </c>
      <c r="B132" s="220" t="s">
        <v>1340</v>
      </c>
      <c r="C132" s="226" t="s">
        <v>1468</v>
      </c>
      <c r="D132" s="228">
        <v>7</v>
      </c>
    </row>
    <row r="133" spans="1:4" s="207" customFormat="1" ht="24" x14ac:dyDescent="0.25">
      <c r="A133" s="219" t="s">
        <v>1084</v>
      </c>
      <c r="B133" s="220" t="s">
        <v>1342</v>
      </c>
      <c r="C133" s="226" t="s">
        <v>88</v>
      </c>
      <c r="D133" s="228">
        <v>2</v>
      </c>
    </row>
    <row r="134" spans="1:4" s="207" customFormat="1" ht="24" x14ac:dyDescent="0.25">
      <c r="A134" s="219" t="s">
        <v>1087</v>
      </c>
      <c r="B134" s="220" t="s">
        <v>1344</v>
      </c>
      <c r="C134" s="226" t="s">
        <v>201</v>
      </c>
      <c r="D134" s="228">
        <v>1</v>
      </c>
    </row>
    <row r="135" spans="1:4" s="207" customFormat="1" ht="24" x14ac:dyDescent="0.25">
      <c r="A135" s="219" t="s">
        <v>1105</v>
      </c>
      <c r="B135" s="220" t="s">
        <v>1346</v>
      </c>
      <c r="C135" s="226" t="s">
        <v>201</v>
      </c>
      <c r="D135" s="228">
        <v>1</v>
      </c>
    </row>
    <row r="136" spans="1:4" s="207" customFormat="1" ht="36" x14ac:dyDescent="0.25">
      <c r="A136" s="219" t="s">
        <v>1110</v>
      </c>
      <c r="B136" s="220" t="s">
        <v>1348</v>
      </c>
      <c r="C136" s="226" t="s">
        <v>201</v>
      </c>
      <c r="D136" s="228">
        <v>1</v>
      </c>
    </row>
    <row r="137" spans="1:4" s="207" customFormat="1" ht="53.45" customHeight="1" x14ac:dyDescent="0.25">
      <c r="A137" s="219" t="s">
        <v>1113</v>
      </c>
      <c r="B137" s="220" t="s">
        <v>1350</v>
      </c>
      <c r="C137" s="226" t="s">
        <v>201</v>
      </c>
      <c r="D137" s="228">
        <v>1</v>
      </c>
    </row>
    <row r="138" spans="1:4" s="207" customFormat="1" ht="48" x14ac:dyDescent="0.25">
      <c r="A138" s="219" t="s">
        <v>1116</v>
      </c>
      <c r="B138" s="220" t="s">
        <v>1352</v>
      </c>
      <c r="C138" s="226" t="s">
        <v>201</v>
      </c>
      <c r="D138" s="228">
        <v>1</v>
      </c>
    </row>
    <row r="139" spans="1:4" s="207" customFormat="1" ht="12.75" customHeight="1" x14ac:dyDescent="0.25">
      <c r="A139" s="218"/>
      <c r="B139" s="351" t="s">
        <v>332</v>
      </c>
      <c r="C139" s="351"/>
      <c r="D139" s="351"/>
    </row>
    <row r="140" spans="1:4" s="207" customFormat="1" ht="24" x14ac:dyDescent="0.25">
      <c r="A140" s="219" t="s">
        <v>1119</v>
      </c>
      <c r="B140" s="220" t="s">
        <v>1354</v>
      </c>
      <c r="C140" s="226" t="s">
        <v>59</v>
      </c>
      <c r="D140" s="227">
        <v>5.2</v>
      </c>
    </row>
    <row r="141" spans="1:4" s="207" customFormat="1" ht="36" x14ac:dyDescent="0.25">
      <c r="A141" s="219" t="s">
        <v>1122</v>
      </c>
      <c r="B141" s="220" t="s">
        <v>1356</v>
      </c>
      <c r="C141" s="226" t="s">
        <v>1125</v>
      </c>
      <c r="D141" s="228">
        <v>52</v>
      </c>
    </row>
    <row r="142" spans="1:4" s="164" customFormat="1" ht="14.25" x14ac:dyDescent="0.2">
      <c r="A142" s="172"/>
      <c r="B142" s="174" t="s">
        <v>1387</v>
      </c>
      <c r="C142" s="309"/>
      <c r="D142" s="309"/>
    </row>
    <row r="143" spans="1:4" s="164" customFormat="1" ht="51" x14ac:dyDescent="0.2">
      <c r="A143" s="175" t="s">
        <v>28</v>
      </c>
      <c r="B143" s="177" t="s">
        <v>802</v>
      </c>
      <c r="C143" s="176" t="s">
        <v>1388</v>
      </c>
      <c r="D143" s="178">
        <v>8.4700000000000006</v>
      </c>
    </row>
    <row r="144" spans="1:4" s="164" customFormat="1" ht="25.5" x14ac:dyDescent="0.2">
      <c r="A144" s="175" t="s">
        <v>61</v>
      </c>
      <c r="B144" s="177" t="s">
        <v>1023</v>
      </c>
      <c r="C144" s="176" t="s">
        <v>310</v>
      </c>
      <c r="D144" s="178">
        <v>21.8</v>
      </c>
    </row>
    <row r="145" spans="1:4" s="164" customFormat="1" ht="25.5" x14ac:dyDescent="0.2">
      <c r="A145" s="175" t="s">
        <v>72</v>
      </c>
      <c r="B145" s="177" t="s">
        <v>1068</v>
      </c>
      <c r="C145" s="176" t="s">
        <v>310</v>
      </c>
      <c r="D145" s="178">
        <v>34.4</v>
      </c>
    </row>
    <row r="146" spans="1:4" s="164" customFormat="1" ht="25.5" x14ac:dyDescent="0.2">
      <c r="A146" s="175" t="s">
        <v>92</v>
      </c>
      <c r="B146" s="177" t="s">
        <v>485</v>
      </c>
      <c r="C146" s="176" t="s">
        <v>310</v>
      </c>
      <c r="D146" s="178">
        <v>86.4</v>
      </c>
    </row>
    <row r="147" spans="1:4" s="164" customFormat="1" ht="51" x14ac:dyDescent="0.2">
      <c r="A147" s="175" t="s">
        <v>117</v>
      </c>
      <c r="B147" s="177" t="s">
        <v>651</v>
      </c>
      <c r="C147" s="176" t="s">
        <v>1388</v>
      </c>
      <c r="D147" s="178">
        <v>4.4000000000000004</v>
      </c>
    </row>
    <row r="148" spans="1:4" s="164" customFormat="1" ht="51" x14ac:dyDescent="0.2">
      <c r="A148" s="175" t="s">
        <v>146</v>
      </c>
      <c r="B148" s="177" t="s">
        <v>816</v>
      </c>
      <c r="C148" s="176" t="s">
        <v>1388</v>
      </c>
      <c r="D148" s="178">
        <v>1.68</v>
      </c>
    </row>
    <row r="149" spans="1:4" s="164" customFormat="1" ht="30.6" customHeight="1" x14ac:dyDescent="0.2">
      <c r="A149" s="175" t="s">
        <v>159</v>
      </c>
      <c r="B149" s="177" t="s">
        <v>1392</v>
      </c>
      <c r="C149" s="176" t="s">
        <v>1388</v>
      </c>
      <c r="D149" s="178">
        <v>2.835</v>
      </c>
    </row>
    <row r="150" spans="1:4" s="164" customFormat="1" ht="39.6" customHeight="1" x14ac:dyDescent="0.2">
      <c r="A150" s="175" t="s">
        <v>190</v>
      </c>
      <c r="B150" s="177" t="s">
        <v>322</v>
      </c>
      <c r="C150" s="176" t="s">
        <v>323</v>
      </c>
      <c r="D150" s="203">
        <v>1</v>
      </c>
    </row>
    <row r="151" spans="1:4" s="164" customFormat="1" ht="15.75" x14ac:dyDescent="0.2">
      <c r="A151" s="175" t="s">
        <v>202</v>
      </c>
      <c r="B151" s="177" t="s">
        <v>942</v>
      </c>
      <c r="C151" s="176" t="s">
        <v>1393</v>
      </c>
      <c r="D151" s="229">
        <v>5.4607000000000001</v>
      </c>
    </row>
    <row r="152" spans="1:4" s="164" customFormat="1" ht="38.25" x14ac:dyDescent="0.2">
      <c r="A152" s="175" t="s">
        <v>214</v>
      </c>
      <c r="B152" s="177" t="s">
        <v>515</v>
      </c>
      <c r="C152" s="176" t="s">
        <v>1388</v>
      </c>
      <c r="D152" s="229">
        <v>3.6349999999999998</v>
      </c>
    </row>
    <row r="153" spans="1:4" s="164" customFormat="1" ht="51" x14ac:dyDescent="0.2">
      <c r="A153" s="175" t="s">
        <v>236</v>
      </c>
      <c r="B153" s="177" t="s">
        <v>530</v>
      </c>
      <c r="C153" s="176" t="s">
        <v>1388</v>
      </c>
      <c r="D153" s="178">
        <v>2.1</v>
      </c>
    </row>
    <row r="154" spans="1:4" s="164" customFormat="1" ht="30.6" customHeight="1" x14ac:dyDescent="0.2">
      <c r="A154" s="175" t="s">
        <v>247</v>
      </c>
      <c r="B154" s="177" t="s">
        <v>632</v>
      </c>
      <c r="C154" s="176" t="s">
        <v>1388</v>
      </c>
      <c r="D154" s="178">
        <v>2.093</v>
      </c>
    </row>
    <row r="155" spans="1:4" s="164" customFormat="1" x14ac:dyDescent="0.2">
      <c r="A155" s="175" t="s">
        <v>253</v>
      </c>
      <c r="B155" s="177" t="s">
        <v>325</v>
      </c>
      <c r="C155" s="176" t="s">
        <v>323</v>
      </c>
      <c r="D155" s="203">
        <v>18</v>
      </c>
    </row>
    <row r="156" spans="1:4" s="164" customFormat="1" ht="15.75" x14ac:dyDescent="0.2">
      <c r="A156" s="175" t="s">
        <v>292</v>
      </c>
      <c r="B156" s="177" t="s">
        <v>994</v>
      </c>
      <c r="C156" s="176" t="s">
        <v>1388</v>
      </c>
      <c r="D156" s="229">
        <v>27.425000000000001</v>
      </c>
    </row>
    <row r="157" spans="1:4" s="164" customFormat="1" ht="25.5" x14ac:dyDescent="0.2">
      <c r="A157" s="175" t="s">
        <v>320</v>
      </c>
      <c r="B157" s="177" t="s">
        <v>187</v>
      </c>
      <c r="C157" s="176" t="s">
        <v>1388</v>
      </c>
      <c r="D157" s="229">
        <v>21.030360000000002</v>
      </c>
    </row>
    <row r="158" spans="1:4" s="164" customFormat="1" x14ac:dyDescent="0.2">
      <c r="A158" s="175" t="s">
        <v>324</v>
      </c>
      <c r="B158" s="177" t="s">
        <v>351</v>
      </c>
      <c r="C158" s="176" t="s">
        <v>328</v>
      </c>
      <c r="D158" s="203">
        <v>1</v>
      </c>
    </row>
    <row r="159" spans="1:4" s="164" customFormat="1" ht="38.25" x14ac:dyDescent="0.2">
      <c r="A159" s="175" t="s">
        <v>326</v>
      </c>
      <c r="B159" s="177" t="s">
        <v>757</v>
      </c>
      <c r="C159" s="176" t="s">
        <v>1388</v>
      </c>
      <c r="D159" s="178">
        <v>1.68</v>
      </c>
    </row>
    <row r="160" spans="1:4" s="164" customFormat="1" ht="19.5" customHeight="1" x14ac:dyDescent="0.2">
      <c r="A160" s="175" t="s">
        <v>329</v>
      </c>
      <c r="B160" s="177" t="s">
        <v>319</v>
      </c>
      <c r="C160" s="176" t="s">
        <v>201</v>
      </c>
      <c r="D160" s="229">
        <v>9.3870799999999992</v>
      </c>
    </row>
    <row r="161" spans="1:4" s="164" customFormat="1" x14ac:dyDescent="0.2">
      <c r="A161" s="175" t="s">
        <v>333</v>
      </c>
      <c r="B161" s="177" t="s">
        <v>180</v>
      </c>
      <c r="C161" s="176" t="s">
        <v>88</v>
      </c>
      <c r="D161" s="229">
        <v>157.7277</v>
      </c>
    </row>
    <row r="162" spans="1:4" s="164" customFormat="1" ht="44.45" customHeight="1" x14ac:dyDescent="0.2">
      <c r="A162" s="175" t="s">
        <v>349</v>
      </c>
      <c r="B162" s="177" t="s">
        <v>868</v>
      </c>
      <c r="C162" s="176" t="s">
        <v>59</v>
      </c>
      <c r="D162" s="178">
        <v>2.5000000000000001E-2</v>
      </c>
    </row>
    <row r="163" spans="1:4" s="164" customFormat="1" ht="25.5" x14ac:dyDescent="0.2">
      <c r="A163" s="175" t="s">
        <v>353</v>
      </c>
      <c r="B163" s="177" t="s">
        <v>964</v>
      </c>
      <c r="C163" s="176" t="s">
        <v>59</v>
      </c>
      <c r="D163" s="178">
        <v>7.4999999999999997E-2</v>
      </c>
    </row>
    <row r="164" spans="1:4" s="164" customFormat="1" ht="19.5" customHeight="1" x14ac:dyDescent="0.2">
      <c r="A164" s="175" t="s">
        <v>359</v>
      </c>
      <c r="B164" s="177" t="s">
        <v>331</v>
      </c>
      <c r="C164" s="176" t="s">
        <v>201</v>
      </c>
      <c r="D164" s="203">
        <v>5</v>
      </c>
    </row>
    <row r="165" spans="1:4" s="164" customFormat="1" x14ac:dyDescent="0.2">
      <c r="A165" s="175" t="s">
        <v>375</v>
      </c>
      <c r="B165" s="177" t="s">
        <v>327</v>
      </c>
      <c r="C165" s="176" t="s">
        <v>328</v>
      </c>
      <c r="D165" s="203">
        <v>4</v>
      </c>
    </row>
    <row r="166" spans="1:4" s="164" customFormat="1" ht="15.75" x14ac:dyDescent="0.2">
      <c r="A166" s="175" t="s">
        <v>378</v>
      </c>
      <c r="B166" s="177" t="s">
        <v>1026</v>
      </c>
      <c r="C166" s="176" t="s">
        <v>1388</v>
      </c>
      <c r="D166" s="178">
        <v>1.08</v>
      </c>
    </row>
    <row r="167" spans="1:4" s="164" customFormat="1" ht="51" x14ac:dyDescent="0.2">
      <c r="A167" s="175" t="s">
        <v>394</v>
      </c>
      <c r="B167" s="177" t="s">
        <v>827</v>
      </c>
      <c r="C167" s="176" t="s">
        <v>1388</v>
      </c>
      <c r="D167" s="178">
        <v>0.35</v>
      </c>
    </row>
    <row r="168" spans="1:4" s="164" customFormat="1" ht="25.5" x14ac:dyDescent="0.2">
      <c r="A168" s="175" t="s">
        <v>398</v>
      </c>
      <c r="B168" s="177" t="s">
        <v>952</v>
      </c>
      <c r="C168" s="176" t="s">
        <v>88</v>
      </c>
      <c r="D168" s="178">
        <v>6.9939999999999998</v>
      </c>
    </row>
    <row r="169" spans="1:4" s="164" customFormat="1" ht="25.5" x14ac:dyDescent="0.2">
      <c r="A169" s="175" t="s">
        <v>404</v>
      </c>
      <c r="B169" s="177" t="s">
        <v>1066</v>
      </c>
      <c r="C169" s="176" t="s">
        <v>88</v>
      </c>
      <c r="D169" s="178">
        <v>6.88</v>
      </c>
    </row>
    <row r="170" spans="1:4" s="164" customFormat="1" ht="51" x14ac:dyDescent="0.2">
      <c r="A170" s="175" t="s">
        <v>423</v>
      </c>
      <c r="B170" s="177" t="s">
        <v>1115</v>
      </c>
      <c r="C170" s="176" t="s">
        <v>201</v>
      </c>
      <c r="D170" s="203">
        <v>1</v>
      </c>
    </row>
    <row r="171" spans="1:4" s="164" customFormat="1" ht="15.75" x14ac:dyDescent="0.2">
      <c r="A171" s="175" t="s">
        <v>434</v>
      </c>
      <c r="B171" s="177" t="s">
        <v>157</v>
      </c>
      <c r="C171" s="176" t="s">
        <v>1393</v>
      </c>
      <c r="D171" s="196">
        <v>0.52413719999999997</v>
      </c>
    </row>
    <row r="172" spans="1:4" s="164" customFormat="1" ht="38.25" x14ac:dyDescent="0.2">
      <c r="A172" s="175" t="s">
        <v>441</v>
      </c>
      <c r="B172" s="177" t="s">
        <v>891</v>
      </c>
      <c r="C172" s="176" t="s">
        <v>328</v>
      </c>
      <c r="D172" s="203">
        <v>1</v>
      </c>
    </row>
    <row r="173" spans="1:4" s="164" customFormat="1" x14ac:dyDescent="0.2">
      <c r="A173" s="175" t="s">
        <v>451</v>
      </c>
      <c r="B173" s="177" t="s">
        <v>405</v>
      </c>
      <c r="C173" s="176" t="s">
        <v>323</v>
      </c>
      <c r="D173" s="203">
        <v>1</v>
      </c>
    </row>
    <row r="174" spans="1:4" s="164" customFormat="1" ht="38.25" x14ac:dyDescent="0.2">
      <c r="A174" s="175" t="s">
        <v>462</v>
      </c>
      <c r="B174" s="177" t="s">
        <v>291</v>
      </c>
      <c r="C174" s="176" t="s">
        <v>59</v>
      </c>
      <c r="D174" s="178">
        <v>2.1299999999999999E-2</v>
      </c>
    </row>
    <row r="175" spans="1:4" s="164" customFormat="1" ht="25.5" x14ac:dyDescent="0.2">
      <c r="A175" s="175" t="s">
        <v>470</v>
      </c>
      <c r="B175" s="177" t="s">
        <v>911</v>
      </c>
      <c r="C175" s="176" t="s">
        <v>201</v>
      </c>
      <c r="D175" s="203">
        <v>1</v>
      </c>
    </row>
    <row r="176" spans="1:4" s="164" customFormat="1" ht="25.5" x14ac:dyDescent="0.2">
      <c r="A176" s="175" t="s">
        <v>493</v>
      </c>
      <c r="B176" s="177" t="s">
        <v>918</v>
      </c>
      <c r="C176" s="176" t="s">
        <v>201</v>
      </c>
      <c r="D176" s="203">
        <v>1</v>
      </c>
    </row>
    <row r="177" spans="1:4" s="164" customFormat="1" ht="19.5" customHeight="1" x14ac:dyDescent="0.2">
      <c r="A177" s="175" t="s">
        <v>498</v>
      </c>
      <c r="B177" s="177" t="s">
        <v>1112</v>
      </c>
      <c r="C177" s="176" t="s">
        <v>201</v>
      </c>
      <c r="D177" s="203">
        <v>1</v>
      </c>
    </row>
    <row r="178" spans="1:4" s="164" customFormat="1" ht="18.600000000000001" customHeight="1" x14ac:dyDescent="0.2">
      <c r="A178" s="175" t="s">
        <v>513</v>
      </c>
      <c r="B178" s="177" t="s">
        <v>840</v>
      </c>
      <c r="C178" s="176" t="s">
        <v>310</v>
      </c>
      <c r="D178" s="178">
        <v>4.2</v>
      </c>
    </row>
    <row r="179" spans="1:4" s="164" customFormat="1" x14ac:dyDescent="0.2">
      <c r="A179" s="175" t="s">
        <v>516</v>
      </c>
      <c r="B179" s="177" t="s">
        <v>1086</v>
      </c>
      <c r="C179" s="176" t="s">
        <v>88</v>
      </c>
      <c r="D179" s="203">
        <v>2</v>
      </c>
    </row>
    <row r="180" spans="1:4" s="164" customFormat="1" ht="38.25" x14ac:dyDescent="0.2">
      <c r="A180" s="175" t="s">
        <v>528</v>
      </c>
      <c r="B180" s="177" t="s">
        <v>1118</v>
      </c>
      <c r="C180" s="176" t="s">
        <v>201</v>
      </c>
      <c r="D180" s="203">
        <v>1</v>
      </c>
    </row>
    <row r="181" spans="1:4" s="164" customFormat="1" x14ac:dyDescent="0.2">
      <c r="A181" s="175" t="s">
        <v>531</v>
      </c>
      <c r="B181" s="177" t="s">
        <v>276</v>
      </c>
      <c r="C181" s="176" t="s">
        <v>59</v>
      </c>
      <c r="D181" s="229">
        <v>6.4400000000000004E-3</v>
      </c>
    </row>
    <row r="182" spans="1:4" s="164" customFormat="1" ht="15.75" x14ac:dyDescent="0.2">
      <c r="A182" s="175" t="s">
        <v>532</v>
      </c>
      <c r="B182" s="177" t="s">
        <v>955</v>
      </c>
      <c r="C182" s="176" t="s">
        <v>1388</v>
      </c>
      <c r="D182" s="229">
        <v>2.1089600000000002</v>
      </c>
    </row>
    <row r="183" spans="1:4" s="164" customFormat="1" ht="15.75" x14ac:dyDescent="0.2">
      <c r="A183" s="175" t="s">
        <v>533</v>
      </c>
      <c r="B183" s="177" t="s">
        <v>987</v>
      </c>
      <c r="C183" s="176" t="s">
        <v>1393</v>
      </c>
      <c r="D183" s="229">
        <v>0.27625</v>
      </c>
    </row>
    <row r="184" spans="1:4" s="164" customFormat="1" x14ac:dyDescent="0.2">
      <c r="A184" s="175" t="s">
        <v>536</v>
      </c>
      <c r="B184" s="177" t="s">
        <v>770</v>
      </c>
      <c r="C184" s="176" t="s">
        <v>310</v>
      </c>
      <c r="D184" s="178">
        <v>11.2</v>
      </c>
    </row>
    <row r="185" spans="1:4" s="164" customFormat="1" ht="15.75" x14ac:dyDescent="0.2">
      <c r="A185" s="175" t="s">
        <v>551</v>
      </c>
      <c r="B185" s="177" t="s">
        <v>672</v>
      </c>
      <c r="C185" s="176" t="s">
        <v>1393</v>
      </c>
      <c r="D185" s="229">
        <v>2.3408000000000002</v>
      </c>
    </row>
    <row r="186" spans="1:4" s="164" customFormat="1" x14ac:dyDescent="0.2">
      <c r="A186" s="175" t="s">
        <v>564</v>
      </c>
      <c r="B186" s="177" t="s">
        <v>316</v>
      </c>
      <c r="C186" s="176" t="s">
        <v>310</v>
      </c>
      <c r="D186" s="229">
        <v>49.864800000000002</v>
      </c>
    </row>
    <row r="187" spans="1:4" s="164" customFormat="1" ht="15.75" x14ac:dyDescent="0.2">
      <c r="A187" s="175" t="s">
        <v>570</v>
      </c>
      <c r="B187" s="177" t="s">
        <v>990</v>
      </c>
      <c r="C187" s="176" t="s">
        <v>1393</v>
      </c>
      <c r="D187" s="229">
        <v>0.65024999999999999</v>
      </c>
    </row>
    <row r="188" spans="1:4" s="164" customFormat="1" ht="25.5" x14ac:dyDescent="0.2">
      <c r="A188" s="175" t="s">
        <v>577</v>
      </c>
      <c r="B188" s="177" t="s">
        <v>288</v>
      </c>
      <c r="C188" s="176" t="s">
        <v>59</v>
      </c>
      <c r="D188" s="229">
        <v>8.0999999999999996E-3</v>
      </c>
    </row>
    <row r="189" spans="1:4" s="164" customFormat="1" x14ac:dyDescent="0.2">
      <c r="A189" s="175" t="s">
        <v>586</v>
      </c>
      <c r="B189" s="177" t="s">
        <v>843</v>
      </c>
      <c r="C189" s="176" t="s">
        <v>201</v>
      </c>
      <c r="D189" s="203">
        <v>16</v>
      </c>
    </row>
    <row r="190" spans="1:4" s="164" customFormat="1" x14ac:dyDescent="0.2">
      <c r="A190" s="175" t="s">
        <v>597</v>
      </c>
      <c r="B190" s="177" t="s">
        <v>106</v>
      </c>
      <c r="C190" s="176" t="s">
        <v>59</v>
      </c>
      <c r="D190" s="196">
        <v>1.8547379999999999E-2</v>
      </c>
    </row>
    <row r="191" spans="1:4" s="164" customFormat="1" x14ac:dyDescent="0.2">
      <c r="A191" s="175" t="s">
        <v>605</v>
      </c>
      <c r="B191" s="177" t="s">
        <v>212</v>
      </c>
      <c r="C191" s="176" t="s">
        <v>88</v>
      </c>
      <c r="D191" s="196">
        <v>43.512</v>
      </c>
    </row>
    <row r="192" spans="1:4" s="164" customFormat="1" ht="25.5" x14ac:dyDescent="0.2">
      <c r="A192" s="175" t="s">
        <v>610</v>
      </c>
      <c r="B192" s="177" t="s">
        <v>862</v>
      </c>
      <c r="C192" s="176" t="s">
        <v>88</v>
      </c>
      <c r="D192" s="196">
        <v>1.63089</v>
      </c>
    </row>
    <row r="193" spans="1:4" s="164" customFormat="1" ht="15.75" x14ac:dyDescent="0.2">
      <c r="A193" s="175" t="s">
        <v>619</v>
      </c>
      <c r="B193" s="177" t="s">
        <v>960</v>
      </c>
      <c r="C193" s="176" t="s">
        <v>1408</v>
      </c>
      <c r="D193" s="196">
        <v>0.47451599999999999</v>
      </c>
    </row>
    <row r="194" spans="1:4" s="164" customFormat="1" ht="25.5" x14ac:dyDescent="0.2">
      <c r="A194" s="175" t="s">
        <v>630</v>
      </c>
      <c r="B194" s="177" t="s">
        <v>948</v>
      </c>
      <c r="C194" s="176" t="s">
        <v>1393</v>
      </c>
      <c r="D194" s="196">
        <v>2.5285999999999999E-2</v>
      </c>
    </row>
    <row r="195" spans="1:4" s="164" customFormat="1" ht="15.75" x14ac:dyDescent="0.2">
      <c r="A195" s="175" t="s">
        <v>633</v>
      </c>
      <c r="B195" s="177" t="s">
        <v>273</v>
      </c>
      <c r="C195" s="176" t="s">
        <v>1393</v>
      </c>
      <c r="D195" s="178">
        <v>0.1159</v>
      </c>
    </row>
    <row r="196" spans="1:4" s="164" customFormat="1" ht="25.5" x14ac:dyDescent="0.2">
      <c r="A196" s="175" t="s">
        <v>646</v>
      </c>
      <c r="B196" s="177" t="s">
        <v>785</v>
      </c>
      <c r="C196" s="176" t="s">
        <v>1393</v>
      </c>
      <c r="D196" s="178">
        <v>2.58E-2</v>
      </c>
    </row>
    <row r="197" spans="1:4" s="164" customFormat="1" ht="25.5" x14ac:dyDescent="0.2">
      <c r="A197" s="175" t="s">
        <v>649</v>
      </c>
      <c r="B197" s="177" t="s">
        <v>285</v>
      </c>
      <c r="C197" s="176" t="s">
        <v>88</v>
      </c>
      <c r="D197" s="178">
        <v>1.05</v>
      </c>
    </row>
    <row r="198" spans="1:4" s="164" customFormat="1" x14ac:dyDescent="0.2">
      <c r="A198" s="175" t="s">
        <v>652</v>
      </c>
      <c r="B198" s="177" t="s">
        <v>183</v>
      </c>
      <c r="C198" s="176" t="s">
        <v>88</v>
      </c>
      <c r="D198" s="196">
        <v>15.4635</v>
      </c>
    </row>
    <row r="199" spans="1:4" s="164" customFormat="1" x14ac:dyDescent="0.2">
      <c r="A199" s="175" t="s">
        <v>653</v>
      </c>
      <c r="B199" s="177" t="s">
        <v>231</v>
      </c>
      <c r="C199" s="176" t="s">
        <v>88</v>
      </c>
      <c r="D199" s="196">
        <v>35.783732999999998</v>
      </c>
    </row>
    <row r="200" spans="1:4" s="164" customFormat="1" ht="38.25" x14ac:dyDescent="0.2">
      <c r="A200" s="175" t="s">
        <v>654</v>
      </c>
      <c r="B200" s="177" t="s">
        <v>897</v>
      </c>
      <c r="C200" s="176" t="s">
        <v>201</v>
      </c>
      <c r="D200" s="203">
        <v>1</v>
      </c>
    </row>
    <row r="201" spans="1:4" s="164" customFormat="1" x14ac:dyDescent="0.2">
      <c r="A201" s="175" t="s">
        <v>655</v>
      </c>
      <c r="B201" s="177" t="s">
        <v>91</v>
      </c>
      <c r="C201" s="176" t="s">
        <v>88</v>
      </c>
      <c r="D201" s="229">
        <v>25.8048</v>
      </c>
    </row>
    <row r="202" spans="1:4" s="164" customFormat="1" x14ac:dyDescent="0.2">
      <c r="A202" s="175" t="s">
        <v>674</v>
      </c>
      <c r="B202" s="177" t="s">
        <v>759</v>
      </c>
      <c r="C202" s="176" t="s">
        <v>310</v>
      </c>
      <c r="D202" s="203">
        <v>1</v>
      </c>
    </row>
    <row r="203" spans="1:4" s="164" customFormat="1" x14ac:dyDescent="0.2">
      <c r="A203" s="175" t="s">
        <v>680</v>
      </c>
      <c r="B203" s="177" t="s">
        <v>1062</v>
      </c>
      <c r="C203" s="176" t="s">
        <v>59</v>
      </c>
      <c r="D203" s="196">
        <v>5.16E-2</v>
      </c>
    </row>
    <row r="204" spans="1:4" s="164" customFormat="1" ht="25.5" x14ac:dyDescent="0.2">
      <c r="A204" s="175" t="s">
        <v>690</v>
      </c>
      <c r="B204" s="177" t="s">
        <v>143</v>
      </c>
      <c r="C204" s="176" t="s">
        <v>1388</v>
      </c>
      <c r="D204" s="196">
        <v>0.51407999999999998</v>
      </c>
    </row>
    <row r="205" spans="1:4" s="164" customFormat="1" ht="25.5" x14ac:dyDescent="0.2">
      <c r="A205" s="175" t="s">
        <v>706</v>
      </c>
      <c r="B205" s="177" t="s">
        <v>87</v>
      </c>
      <c r="C205" s="176" t="s">
        <v>88</v>
      </c>
      <c r="D205" s="196">
        <v>4.0047889999999997</v>
      </c>
    </row>
    <row r="206" spans="1:4" s="164" customFormat="1" x14ac:dyDescent="0.2">
      <c r="A206" s="175" t="s">
        <v>716</v>
      </c>
      <c r="B206" s="177" t="s">
        <v>774</v>
      </c>
      <c r="C206" s="176" t="s">
        <v>323</v>
      </c>
      <c r="D206" s="203">
        <v>2</v>
      </c>
    </row>
    <row r="207" spans="1:4" s="164" customFormat="1" x14ac:dyDescent="0.2">
      <c r="A207" s="175" t="s">
        <v>732</v>
      </c>
      <c r="B207" s="177" t="s">
        <v>908</v>
      </c>
      <c r="C207" s="176" t="s">
        <v>88</v>
      </c>
      <c r="D207" s="178">
        <v>1.3140000000000001</v>
      </c>
    </row>
    <row r="208" spans="1:4" s="164" customFormat="1" ht="15.75" x14ac:dyDescent="0.2">
      <c r="A208" s="175" t="s">
        <v>755</v>
      </c>
      <c r="B208" s="177" t="s">
        <v>115</v>
      </c>
      <c r="C208" s="176" t="s">
        <v>1388</v>
      </c>
      <c r="D208" s="196">
        <v>0.25292530000000002</v>
      </c>
    </row>
    <row r="209" spans="1:4" s="164" customFormat="1" x14ac:dyDescent="0.2">
      <c r="A209" s="175" t="s">
        <v>758</v>
      </c>
      <c r="B209" s="177" t="s">
        <v>309</v>
      </c>
      <c r="C209" s="176" t="s">
        <v>310</v>
      </c>
      <c r="D209" s="196">
        <v>8.0833999999999993</v>
      </c>
    </row>
    <row r="210" spans="1:4" s="164" customFormat="1" ht="25.5" x14ac:dyDescent="0.2">
      <c r="A210" s="175" t="s">
        <v>760</v>
      </c>
      <c r="B210" s="177" t="s">
        <v>945</v>
      </c>
      <c r="C210" s="176" t="s">
        <v>1393</v>
      </c>
      <c r="D210" s="196">
        <v>7.5319999999999996E-3</v>
      </c>
    </row>
    <row r="211" spans="1:4" s="164" customFormat="1" ht="38.25" x14ac:dyDescent="0.2">
      <c r="A211" s="175" t="s">
        <v>772</v>
      </c>
      <c r="B211" s="177" t="s">
        <v>882</v>
      </c>
      <c r="C211" s="176" t="s">
        <v>201</v>
      </c>
      <c r="D211" s="203">
        <v>1</v>
      </c>
    </row>
    <row r="212" spans="1:4" s="164" customFormat="1" x14ac:dyDescent="0.2">
      <c r="A212" s="175" t="s">
        <v>775</v>
      </c>
      <c r="B212" s="177" t="s">
        <v>750</v>
      </c>
      <c r="C212" s="176" t="s">
        <v>88</v>
      </c>
      <c r="D212" s="196">
        <v>0.83316000000000001</v>
      </c>
    </row>
    <row r="213" spans="1:4" s="164" customFormat="1" x14ac:dyDescent="0.2">
      <c r="A213" s="175" t="s">
        <v>776</v>
      </c>
      <c r="B213" s="177" t="s">
        <v>894</v>
      </c>
      <c r="C213" s="176" t="s">
        <v>310</v>
      </c>
      <c r="D213" s="178">
        <v>1.2</v>
      </c>
    </row>
    <row r="214" spans="1:4" s="164" customFormat="1" x14ac:dyDescent="0.2">
      <c r="A214" s="175" t="s">
        <v>789</v>
      </c>
      <c r="B214" s="177" t="s">
        <v>112</v>
      </c>
      <c r="C214" s="176" t="s">
        <v>88</v>
      </c>
      <c r="D214" s="196">
        <v>0.55452900000000005</v>
      </c>
    </row>
    <row r="215" spans="1:4" s="164" customFormat="1" ht="25.5" x14ac:dyDescent="0.2">
      <c r="A215" s="175" t="s">
        <v>803</v>
      </c>
      <c r="B215" s="177" t="s">
        <v>377</v>
      </c>
      <c r="C215" s="176" t="s">
        <v>201</v>
      </c>
      <c r="D215" s="203">
        <v>1</v>
      </c>
    </row>
    <row r="216" spans="1:4" s="164" customFormat="1" x14ac:dyDescent="0.2">
      <c r="A216" s="175" t="s">
        <v>817</v>
      </c>
      <c r="B216" s="177" t="s">
        <v>139</v>
      </c>
      <c r="C216" s="176" t="s">
        <v>88</v>
      </c>
      <c r="D216" s="178">
        <v>2.016</v>
      </c>
    </row>
    <row r="217" spans="1:4" s="164" customFormat="1" x14ac:dyDescent="0.2">
      <c r="A217" s="175" t="s">
        <v>832</v>
      </c>
      <c r="B217" s="177" t="s">
        <v>109</v>
      </c>
      <c r="C217" s="176" t="s">
        <v>88</v>
      </c>
      <c r="D217" s="196">
        <v>0.88314999999999999</v>
      </c>
    </row>
    <row r="218" spans="1:4" s="164" customFormat="1" ht="25.5" x14ac:dyDescent="0.2">
      <c r="A218" s="175" t="s">
        <v>845</v>
      </c>
      <c r="B218" s="177" t="s">
        <v>753</v>
      </c>
      <c r="C218" s="176" t="s">
        <v>88</v>
      </c>
      <c r="D218" s="196">
        <v>8.7359999999999993E-2</v>
      </c>
    </row>
    <row r="219" spans="1:4" s="164" customFormat="1" ht="27.95" customHeight="1" x14ac:dyDescent="0.2">
      <c r="A219" s="175" t="s">
        <v>866</v>
      </c>
      <c r="B219" s="177" t="s">
        <v>1006</v>
      </c>
      <c r="C219" s="176" t="s">
        <v>59</v>
      </c>
      <c r="D219" s="178">
        <v>2.3E-3</v>
      </c>
    </row>
    <row r="220" spans="1:4" s="164" customFormat="1" ht="25.5" x14ac:dyDescent="0.2">
      <c r="A220" s="175" t="s">
        <v>870</v>
      </c>
      <c r="B220" s="177" t="s">
        <v>396</v>
      </c>
      <c r="C220" s="176" t="s">
        <v>397</v>
      </c>
      <c r="D220" s="178">
        <v>2E-3</v>
      </c>
    </row>
    <row r="221" spans="1:4" s="164" customFormat="1" x14ac:dyDescent="0.2">
      <c r="A221" s="175" t="s">
        <v>889</v>
      </c>
      <c r="B221" s="177" t="s">
        <v>345</v>
      </c>
      <c r="C221" s="176" t="s">
        <v>201</v>
      </c>
      <c r="D221" s="203">
        <v>1</v>
      </c>
    </row>
  </sheetData>
  <autoFilter ref="D1:D141"/>
  <mergeCells count="30">
    <mergeCell ref="A11:D11"/>
    <mergeCell ref="A12:D12"/>
    <mergeCell ref="B64:C64"/>
    <mergeCell ref="B13:C13"/>
    <mergeCell ref="B19:C19"/>
    <mergeCell ref="B22:C22"/>
    <mergeCell ref="B27:C27"/>
    <mergeCell ref="B35:C35"/>
    <mergeCell ref="B38:C38"/>
    <mergeCell ref="C142:D142"/>
    <mergeCell ref="A131:D131"/>
    <mergeCell ref="A125:D125"/>
    <mergeCell ref="A115:D115"/>
    <mergeCell ref="A114:D114"/>
    <mergeCell ref="A5:D5"/>
    <mergeCell ref="A6:D6"/>
    <mergeCell ref="B8:D8"/>
    <mergeCell ref="B139:D139"/>
    <mergeCell ref="B126:D126"/>
    <mergeCell ref="B107:C107"/>
    <mergeCell ref="B65:C65"/>
    <mergeCell ref="B71:C71"/>
    <mergeCell ref="B74:C74"/>
    <mergeCell ref="B85:C85"/>
    <mergeCell ref="B90:C90"/>
    <mergeCell ref="B100:C100"/>
    <mergeCell ref="A46:D46"/>
    <mergeCell ref="A47:D47"/>
    <mergeCell ref="B48:C48"/>
    <mergeCell ref="B55:C55"/>
  </mergeCells>
  <printOptions horizontalCentered="1"/>
  <pageMargins left="0.59055118110236227" right="0.39370078740157483" top="0.59055118110236227" bottom="0.59055118110236227" header="0.39370078740157483" footer="0.31496062992125984"/>
  <pageSetup paperSize="9" fitToHeight="10000" orientation="portrait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..._ССР</vt:lpstr>
      <vt:lpstr>ЛОК</vt:lpstr>
      <vt:lpstr>РЕСУРС</vt:lpstr>
      <vt:lpstr>10800_А0</vt:lpstr>
      <vt:lpstr>дефектная</vt:lpstr>
      <vt:lpstr>дефектная!Excel_BuiltIn_Print_Titles_1</vt:lpstr>
      <vt:lpstr>Excel_BuiltIn_Print_Titles_1</vt:lpstr>
      <vt:lpstr>'10800_А0'!Заголовки_для_печати</vt:lpstr>
      <vt:lpstr>ЛОК!Заголовки_для_печати</vt:lpstr>
      <vt:lpstr>РЕСУРС!Заголовки_для_печати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Legion</dc:creator>
  <cp:lastModifiedBy>U-PC</cp:lastModifiedBy>
  <cp:lastPrinted>2024-02-24T17:48:47Z</cp:lastPrinted>
  <dcterms:created xsi:type="dcterms:W3CDTF">2024-02-24T17:00:01Z</dcterms:created>
  <dcterms:modified xsi:type="dcterms:W3CDTF">2024-02-26T05:48:39Z</dcterms:modified>
</cp:coreProperties>
</file>